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845" windowWidth="17475" windowHeight="8310" activeTab="3"/>
  </bookViews>
  <sheets>
    <sheet name="TAPA" sheetId="1" r:id="rId1"/>
    <sheet name="INDICE" sheetId="2" r:id="rId2"/>
    <sheet name="INTRODUCCION" sheetId="3" r:id="rId3"/>
    <sheet name="TOTAL NACIONAL" sheetId="4" r:id="rId4"/>
    <sheet name="VIDES VINIFERAS" sheetId="5" r:id="rId5"/>
    <sheet name="RIEGO" sheetId="6" r:id="rId6"/>
    <sheet name="CONDUCCION" sheetId="7" r:id="rId7"/>
    <sheet name="VAR_BLANCAS" sheetId="8" r:id="rId8"/>
    <sheet name="VAR_TINTAS" sheetId="9" r:id="rId9"/>
    <sheet name="VAR_PISQUERAS" sheetId="10" r:id="rId10"/>
    <sheet name="N° PROPIEDADES" sheetId="11" r:id="rId11"/>
    <sheet name="TARAPACA" sheetId="12" r:id="rId12"/>
    <sheet name="ANTOFAGASTA" sheetId="13" r:id="rId13"/>
    <sheet name="ATACAMA-1" sheetId="14" r:id="rId14"/>
    <sheet name="ATACAMA-2" sheetId="15" r:id="rId15"/>
    <sheet name="ATACAMA-3" sheetId="16" r:id="rId16"/>
    <sheet name="ATACAMA-5" sheetId="17" r:id="rId17"/>
    <sheet name="ATACAMA-6" sheetId="18" r:id="rId18"/>
    <sheet name="COQUIMBO-1" sheetId="19" r:id="rId19"/>
    <sheet name="COQUIMBO-2" sheetId="20" r:id="rId20"/>
    <sheet name="COQUIMBO-3" sheetId="21" r:id="rId21"/>
    <sheet name="COQUIMBO-5" sheetId="22" r:id="rId22"/>
    <sheet name="COQUIMBO-6" sheetId="23" r:id="rId23"/>
    <sheet name="VALPARAISO-1" sheetId="24" r:id="rId24"/>
    <sheet name="VALPARAISO-2" sheetId="25" r:id="rId25"/>
    <sheet name="VALPARAISO-4" sheetId="26" r:id="rId26"/>
    <sheet name="VALPARAISO-5" sheetId="27" r:id="rId27"/>
    <sheet name="L.B.O'HIGGINS-1" sheetId="28" r:id="rId28"/>
    <sheet name="L.B.O'HIGGINS-2" sheetId="29" r:id="rId29"/>
    <sheet name="L.B.O'HIGGINS-4" sheetId="30" r:id="rId30"/>
    <sheet name="L.B.O'HIGGINS-5" sheetId="31" r:id="rId31"/>
    <sheet name="MAULE-1" sheetId="32" r:id="rId32"/>
    <sheet name="MAULE-2" sheetId="33" r:id="rId33"/>
    <sheet name="MAULE-4" sheetId="34" r:id="rId34"/>
    <sheet name="MAULE-5" sheetId="35" r:id="rId35"/>
    <sheet name="BIO BIO-1" sheetId="36" r:id="rId36"/>
    <sheet name="BIO BIO-2" sheetId="37" r:id="rId37"/>
    <sheet name="BIO BIO-3" sheetId="38" r:id="rId38"/>
    <sheet name="BIO BIO-4" sheetId="39" r:id="rId39"/>
    <sheet name="ARAUCANIA-1" sheetId="40" r:id="rId40"/>
    <sheet name="ARAUCANIA-2" sheetId="41" r:id="rId41"/>
    <sheet name="LOS LAGOS-1" sheetId="42" r:id="rId42"/>
    <sheet name="LOS LAGOS-2" sheetId="43" r:id="rId43"/>
    <sheet name="METROPOLITANA-1" sheetId="44" r:id="rId44"/>
    <sheet name="METROPOLITANA-2" sheetId="45" r:id="rId45"/>
    <sheet name="METROPOLITANA-4" sheetId="46" r:id="rId46"/>
    <sheet name="METROPOLITANA-5" sheetId="47" r:id="rId47"/>
    <sheet name="EVOLUCION" sheetId="48" r:id="rId48"/>
    <sheet name="EVOLUCION CEPAJES" sheetId="49" r:id="rId49"/>
    <sheet name="PRODUCCION VINOS" sheetId="50" r:id="rId50"/>
  </sheets>
  <externalReferences>
    <externalReference r:id="rId53"/>
    <externalReference r:id="rId54"/>
  </externalReferences>
  <definedNames>
    <definedName name="_xlnm.Print_Titles" localSheetId="47">'EVOLUCION'!$A:$A,'EVOLUCION'!$1:$2</definedName>
    <definedName name="_xlnm.Print_Titles" localSheetId="48">'EVOLUCION CEPAJES'!$A:$A</definedName>
  </definedNames>
  <calcPr fullCalcOnLoad="1"/>
</workbook>
</file>

<file path=xl/sharedStrings.xml><?xml version="1.0" encoding="utf-8"?>
<sst xmlns="http://schemas.openxmlformats.org/spreadsheetml/2006/main" count="1579" uniqueCount="470">
  <si>
    <t>PISQUERA</t>
  </si>
  <si>
    <t>VINÍFERA BLANCA</t>
  </si>
  <si>
    <t>VINÍFERA TINTA</t>
  </si>
  <si>
    <t>Total general</t>
  </si>
  <si>
    <t>ALTO DEL CARMEN</t>
  </si>
  <si>
    <t>COPIAPO</t>
  </si>
  <si>
    <t>FREIRINA</t>
  </si>
  <si>
    <t>HUASCO</t>
  </si>
  <si>
    <t>TIERRA AMARILLA</t>
  </si>
  <si>
    <t>VALLENAR</t>
  </si>
  <si>
    <t>COMUNA</t>
  </si>
  <si>
    <t>TOTAL</t>
  </si>
  <si>
    <t>Pisquera</t>
  </si>
  <si>
    <t>ALBILLA</t>
  </si>
  <si>
    <t>MOSCATEL DE ALEJANDRÍA O ITALIA</t>
  </si>
  <si>
    <t>MOSCATEL DE AUSTRIA</t>
  </si>
  <si>
    <t>MOSCATEL ROSADA (PASTILLA)</t>
  </si>
  <si>
    <t>PAIS</t>
  </si>
  <si>
    <t>PEDRO JIMENEZ</t>
  </si>
  <si>
    <t>TORONTEL</t>
  </si>
  <si>
    <t>VARIEDADES PISQUERAS</t>
  </si>
  <si>
    <t>MOSCATEL ROSADA</t>
  </si>
  <si>
    <t>CHARDONNAY - PINOT CHARDONNAY</t>
  </si>
  <si>
    <t>MOSCATEL DE ALEJANDRÍA - BLANCA ITALIA</t>
  </si>
  <si>
    <t>PEDRO JIMENEZ - PEDRO XIMENEZ</t>
  </si>
  <si>
    <t>SAUVIGNON BLANC</t>
  </si>
  <si>
    <t>VIOGNIER</t>
  </si>
  <si>
    <t>VARIEDADES VINIFERAS BLANCAS (has)</t>
  </si>
  <si>
    <t>ALICANTE BOUSCHET</t>
  </si>
  <si>
    <t>CABERNET FRANC - CABERNET FRANCO</t>
  </si>
  <si>
    <t>CABERNET SAUVIGNON - CABERNET</t>
  </si>
  <si>
    <t>CARMENÈRE - GRANDE VIDURE</t>
  </si>
  <si>
    <t>COT - COT ROUGE,MALBEC, MALBEK, MALBECK</t>
  </si>
  <si>
    <t>LACRIMA CHRISTI</t>
  </si>
  <si>
    <t>MERLOT</t>
  </si>
  <si>
    <t>MOURVEDRE - MONASTRELL, MATARO</t>
  </si>
  <si>
    <t>NEBBIOLO</t>
  </si>
  <si>
    <t>PAIS - MISSION, CRIOLLA</t>
  </si>
  <si>
    <t>PINOT NOIR - PINOT NEGRO</t>
  </si>
  <si>
    <t>SANGIOVESE - NIELLUCCIO</t>
  </si>
  <si>
    <t>SYRAH - SIRAH, SHIRAZ</t>
  </si>
  <si>
    <t>TINTORERAS</t>
  </si>
  <si>
    <t>VARIEDADES VINIFERAS TINTAS (has)</t>
  </si>
  <si>
    <t>COMBARBALA</t>
  </si>
  <si>
    <t>COQUIMBO</t>
  </si>
  <si>
    <t>ILLAPEL</t>
  </si>
  <si>
    <t>LA SERENA</t>
  </si>
  <si>
    <t>MONTE PATRIA</t>
  </si>
  <si>
    <t>OVALLE</t>
  </si>
  <si>
    <t>PAIHUANO</t>
  </si>
  <si>
    <t>PUNITAQUI</t>
  </si>
  <si>
    <t>RIO HURTADO</t>
  </si>
  <si>
    <t>SALAMANCA</t>
  </si>
  <si>
    <t>VICUNA</t>
  </si>
  <si>
    <t>SUPERFICIE PLANTADA (has)</t>
  </si>
  <si>
    <t xml:space="preserve">Viníferas </t>
  </si>
  <si>
    <t>HUASQUINA</t>
  </si>
  <si>
    <t>MOSCATEL AMARILLA</t>
  </si>
  <si>
    <t>MOSCATEL BLANCA O TEMPRANA</t>
  </si>
  <si>
    <t>MOSCATEL DE FRONTIGNAN</t>
  </si>
  <si>
    <t>MOSCATEL NEGRA</t>
  </si>
  <si>
    <t>SAN FRANCISCO</t>
  </si>
  <si>
    <t>VARIEDADES PISQUERAS (has)</t>
  </si>
  <si>
    <t>GEWURZTRAMINER</t>
  </si>
  <si>
    <t>PINOT GRIS</t>
  </si>
  <si>
    <t>RIESLING</t>
  </si>
  <si>
    <t>SEMILLON</t>
  </si>
  <si>
    <t>PETIT VERDOT</t>
  </si>
  <si>
    <t>PETITE SYRAH - DURIF</t>
  </si>
  <si>
    <t>CALLE LARGA</t>
  </si>
  <si>
    <t>CARTAGENA</t>
  </si>
  <si>
    <t>CASABLANCA</t>
  </si>
  <si>
    <t>CATEMU</t>
  </si>
  <si>
    <t>HIJUELAS</t>
  </si>
  <si>
    <t>LLAY-LLAY</t>
  </si>
  <si>
    <t>NOGALES</t>
  </si>
  <si>
    <t>PANQUEHUE</t>
  </si>
  <si>
    <t>PUTAENDO</t>
  </si>
  <si>
    <t>QUILLOTA</t>
  </si>
  <si>
    <t>QUILPUE</t>
  </si>
  <si>
    <t>RINCONADA</t>
  </si>
  <si>
    <t>SAN ANTONIO</t>
  </si>
  <si>
    <t>SAN ESTEBAN</t>
  </si>
  <si>
    <t>SAN FELIPE</t>
  </si>
  <si>
    <t>SANTA MARIA</t>
  </si>
  <si>
    <t>SANTO DOMINGO</t>
  </si>
  <si>
    <t>ZAPALLAR</t>
  </si>
  <si>
    <t>NUMERO PROPIEDADES</t>
  </si>
  <si>
    <t>MARSANNE</t>
  </si>
  <si>
    <t>PINOT BLANC - PINOT BLANCO, BURGUNDER WEISSER</t>
  </si>
  <si>
    <t>ROUSSANNE</t>
  </si>
  <si>
    <t>SAUVIGNON GRIS - SAUVIGNON ROSE</t>
  </si>
  <si>
    <t>SAUVIGNON VERT</t>
  </si>
  <si>
    <t>GARNACHA</t>
  </si>
  <si>
    <t>PINOT MEUNIER</t>
  </si>
  <si>
    <t>TEMPRANILLO</t>
  </si>
  <si>
    <t>CHEPICA</t>
  </si>
  <si>
    <t>CHIMBARONGO</t>
  </si>
  <si>
    <t>CODEGUA</t>
  </si>
  <si>
    <t>COLTAUCO</t>
  </si>
  <si>
    <t>DONIHUE</t>
  </si>
  <si>
    <t>GRANEROS</t>
  </si>
  <si>
    <t>LA ESTRELLA</t>
  </si>
  <si>
    <t>LAS CABRAS</t>
  </si>
  <si>
    <t>LITUECHE</t>
  </si>
  <si>
    <t>LOLOL</t>
  </si>
  <si>
    <t>MACHALI</t>
  </si>
  <si>
    <t>MALLOA</t>
  </si>
  <si>
    <t>MARCHIGUE</t>
  </si>
  <si>
    <t>NANCAGUA</t>
  </si>
  <si>
    <t>OLIVAR</t>
  </si>
  <si>
    <t>PALMILLA</t>
  </si>
  <si>
    <t>PAREDONES</t>
  </si>
  <si>
    <t>PERALILLO</t>
  </si>
  <si>
    <t>PEUMO</t>
  </si>
  <si>
    <t>PICHIDEGUA</t>
  </si>
  <si>
    <t>PLACILLA</t>
  </si>
  <si>
    <t>PUMANQUE</t>
  </si>
  <si>
    <t>QUINTA TILCOCO</t>
  </si>
  <si>
    <t>RANCAGUA</t>
  </si>
  <si>
    <t>RENGO</t>
  </si>
  <si>
    <t>REQUINOA</t>
  </si>
  <si>
    <t>SAN FERNANDO</t>
  </si>
  <si>
    <t>SAN VICENTE</t>
  </si>
  <si>
    <t>SANTA CRUZ</t>
  </si>
  <si>
    <t>Vinífera</t>
  </si>
  <si>
    <t>CHENIN BLANC - CHENIN</t>
  </si>
  <si>
    <t>CARIGNAN - CARIGNANE, CARIÑENA</t>
  </si>
  <si>
    <t>TANNAT</t>
  </si>
  <si>
    <t>VERDOT</t>
  </si>
  <si>
    <t>ZINFANDEL</t>
  </si>
  <si>
    <t>CAUQUENES</t>
  </si>
  <si>
    <t>CHANCO</t>
  </si>
  <si>
    <t>COLBUN</t>
  </si>
  <si>
    <t>CONSTITUCION</t>
  </si>
  <si>
    <t>CUREPTO</t>
  </si>
  <si>
    <t>CURICO</t>
  </si>
  <si>
    <t>EMPEDRADO</t>
  </si>
  <si>
    <t>HUALANE</t>
  </si>
  <si>
    <t>LICANTEN</t>
  </si>
  <si>
    <t>LINARES</t>
  </si>
  <si>
    <t>LONGAVI</t>
  </si>
  <si>
    <t>MAULE</t>
  </si>
  <si>
    <t>MOLINA</t>
  </si>
  <si>
    <t>PARRAL</t>
  </si>
  <si>
    <t>PELARCO</t>
  </si>
  <si>
    <t>PENCAHUE</t>
  </si>
  <si>
    <t>RAUCO</t>
  </si>
  <si>
    <t>RETIRO</t>
  </si>
  <si>
    <t>RIO CLARO</t>
  </si>
  <si>
    <t>ROMERAL</t>
  </si>
  <si>
    <t>SAGRADA FAMILIA</t>
  </si>
  <si>
    <t>SAN CLEMENTE</t>
  </si>
  <si>
    <t>SAN JAVIER</t>
  </si>
  <si>
    <t>SAN RAFAEL</t>
  </si>
  <si>
    <t>TALCA</t>
  </si>
  <si>
    <t>TENO</t>
  </si>
  <si>
    <t>VICHUQUEN</t>
  </si>
  <si>
    <t>VILLA ALEGRE</t>
  </si>
  <si>
    <t>YERBAS BUENAS</t>
  </si>
  <si>
    <t>Viníferas</t>
  </si>
  <si>
    <t>ALBARIÑO</t>
  </si>
  <si>
    <t>BLANCA OVOIDE</t>
  </si>
  <si>
    <t>CRISTAL</t>
  </si>
  <si>
    <t>BARBERA</t>
  </si>
  <si>
    <t>BARROCO</t>
  </si>
  <si>
    <t>BELTZA</t>
  </si>
  <si>
    <t>CINSAULT</t>
  </si>
  <si>
    <t>GAMAY</t>
  </si>
  <si>
    <t>GARRUT</t>
  </si>
  <si>
    <t>GRACIANO</t>
  </si>
  <si>
    <t>MENCIA</t>
  </si>
  <si>
    <t>PORTUGAIS BLEU</t>
  </si>
  <si>
    <t>TOURIGA NACIONAL N</t>
  </si>
  <si>
    <t>BULNES</t>
  </si>
  <si>
    <t>CABRERO</t>
  </si>
  <si>
    <t>CHILLAN</t>
  </si>
  <si>
    <t>CHILLAN VIEJO</t>
  </si>
  <si>
    <t>COBQUECURA</t>
  </si>
  <si>
    <t>COELEMU</t>
  </si>
  <si>
    <t>CORONEL</t>
  </si>
  <si>
    <t>EL CARMEN</t>
  </si>
  <si>
    <t>FLORIDA</t>
  </si>
  <si>
    <t>HUALQUI</t>
  </si>
  <si>
    <t>LAJA</t>
  </si>
  <si>
    <t>LOS ANGELES</t>
  </si>
  <si>
    <t>MULCHEN</t>
  </si>
  <si>
    <t>NACIMIENTO</t>
  </si>
  <si>
    <t>NEGRETE</t>
  </si>
  <si>
    <t>NINHUE</t>
  </si>
  <si>
    <t>ÑIQUEN</t>
  </si>
  <si>
    <t>PORTEZUELO</t>
  </si>
  <si>
    <t>QUILLON</t>
  </si>
  <si>
    <t>QUIRIHUE</t>
  </si>
  <si>
    <t>RANQUIL</t>
  </si>
  <si>
    <t>SAN CARLOS</t>
  </si>
  <si>
    <t>SAN IGNACIO</t>
  </si>
  <si>
    <t>SAN NICOLAS</t>
  </si>
  <si>
    <t>SAN ROSENDO</t>
  </si>
  <si>
    <t>SANTA JUANA</t>
  </si>
  <si>
    <t>TOME</t>
  </si>
  <si>
    <t>TREHUACO</t>
  </si>
  <si>
    <t>YUMBEL</t>
  </si>
  <si>
    <t>YUNGAY</t>
  </si>
  <si>
    <t>CARGADORA</t>
  </si>
  <si>
    <t>CHASSELAS</t>
  </si>
  <si>
    <t xml:space="preserve">Total </t>
  </si>
  <si>
    <t>CORINTO</t>
  </si>
  <si>
    <t>ALHUE</t>
  </si>
  <si>
    <t>BUIN</t>
  </si>
  <si>
    <t>CALERA DE TANGO</t>
  </si>
  <si>
    <t>COLINA</t>
  </si>
  <si>
    <t>CURACAVI</t>
  </si>
  <si>
    <t>EL MONTE</t>
  </si>
  <si>
    <t>ISLA DE MAIPO</t>
  </si>
  <si>
    <t>LA PINTANA</t>
  </si>
  <si>
    <t>LAMPA</t>
  </si>
  <si>
    <t>MAIPU</t>
  </si>
  <si>
    <t>MARIA PINTO</t>
  </si>
  <si>
    <t>MELIPILLA</t>
  </si>
  <si>
    <t>PADRE HURTADO</t>
  </si>
  <si>
    <t>PAINE</t>
  </si>
  <si>
    <t>PENALOLEN</t>
  </si>
  <si>
    <t>PEÑAFLOR</t>
  </si>
  <si>
    <t>PIRQUE</t>
  </si>
  <si>
    <t>PUENTE ALTO</t>
  </si>
  <si>
    <t>RENCA</t>
  </si>
  <si>
    <t>SAN BERNARDO</t>
  </si>
  <si>
    <t>SAN PEDRO</t>
  </si>
  <si>
    <t>TALAGANTE</t>
  </si>
  <si>
    <t>TIL-TIL</t>
  </si>
  <si>
    <t>Regiones</t>
  </si>
  <si>
    <t>Vides de Vinificación</t>
  </si>
  <si>
    <t>Total</t>
  </si>
  <si>
    <t>ATACAMA</t>
  </si>
  <si>
    <t>VALPARAÍSO</t>
  </si>
  <si>
    <t>DEL MAULE</t>
  </si>
  <si>
    <t>DEL BIO BIO</t>
  </si>
  <si>
    <t>ARAUCANIA</t>
  </si>
  <si>
    <t>DE LOS LAGOS</t>
  </si>
  <si>
    <t>METROPOLITANA</t>
  </si>
  <si>
    <t>Blancas</t>
  </si>
  <si>
    <t>Tintas</t>
  </si>
  <si>
    <t>LIB.BDO. O'HIGGINS</t>
  </si>
  <si>
    <t>Total Nacional</t>
  </si>
  <si>
    <t>TRAIGUEN</t>
  </si>
  <si>
    <t>VICTORIA</t>
  </si>
  <si>
    <t>VARIEDADES VINIFERAS</t>
  </si>
  <si>
    <t>FUTRONO</t>
  </si>
  <si>
    <t>PISQUERAS</t>
  </si>
  <si>
    <t>VINIFICACIÓN</t>
  </si>
  <si>
    <t>DE ATACAMA</t>
  </si>
  <si>
    <t>DE COQUIMBO</t>
  </si>
  <si>
    <t>REGION</t>
  </si>
  <si>
    <t>III</t>
  </si>
  <si>
    <t>IV</t>
  </si>
  <si>
    <t>V</t>
  </si>
  <si>
    <t>VI</t>
  </si>
  <si>
    <t>VII</t>
  </si>
  <si>
    <t>VIII</t>
  </si>
  <si>
    <t>IX</t>
  </si>
  <si>
    <t>X</t>
  </si>
  <si>
    <t>RM</t>
  </si>
  <si>
    <t>LIMACHE</t>
  </si>
  <si>
    <t>PUCHUNCAVI</t>
  </si>
  <si>
    <t>DE VALPARAISO</t>
  </si>
  <si>
    <t>DEL L.G.B. O'HIGGINS</t>
  </si>
  <si>
    <t>DE LA ARAUCANIA</t>
  </si>
  <si>
    <t>METROPOLITANA DE SANTIAGO</t>
  </si>
  <si>
    <t>MARSELAN</t>
  </si>
  <si>
    <t xml:space="preserve">VINÍFERA </t>
  </si>
  <si>
    <t>RIEGO</t>
  </si>
  <si>
    <t>SECANO</t>
  </si>
  <si>
    <t>VEGA</t>
  </si>
  <si>
    <t>REGIMEN HIDRICO</t>
  </si>
  <si>
    <t>SISTEMA DE CONDUCCION</t>
  </si>
  <si>
    <t>CABEZA</t>
  </si>
  <si>
    <t>DOBLE CORTINA</t>
  </si>
  <si>
    <t>ESPALDERA ALTA</t>
  </si>
  <si>
    <t>ESPALDERA BAJA</t>
  </si>
  <si>
    <t>LIRA</t>
  </si>
  <si>
    <t>OTROS</t>
  </si>
  <si>
    <t>PARRON</t>
  </si>
  <si>
    <t>SCOTT HENRY</t>
  </si>
  <si>
    <t>SMART DYSON</t>
  </si>
  <si>
    <t>Introduccíón</t>
  </si>
  <si>
    <t>Catastro Vitícola Nacional (ha)</t>
  </si>
  <si>
    <t>Catastro Nacional de Vides de vinificación, cepajes blancos y tintos (ha).</t>
  </si>
  <si>
    <t>Superficie plantada de vides de vinificación, según régimen hídrico (ha).</t>
  </si>
  <si>
    <t>Superficie plantada de vides de vinificación, según sistema de condución (ha).</t>
  </si>
  <si>
    <t>Distribución Nacional de cepajes blancos de vides para vinificación (ha).</t>
  </si>
  <si>
    <t>Distribución Nacional de cepajes tintos de vides para vinificación (ha).</t>
  </si>
  <si>
    <t>Distribución nacional de cepajes de vides para pisco (ha).</t>
  </si>
  <si>
    <t>Catastro de vides (ha) - Región de Atacama</t>
  </si>
  <si>
    <t>Superficie Comunal de cepajes para pisco (ha) - Región de Atacama.</t>
  </si>
  <si>
    <t>Superficie comunal de cepajes blancos para vinificación (ha) - Región de Atacama.</t>
  </si>
  <si>
    <t>Superficie comunal de cepajes tintos para vinificación (ha) - Región de Atacama.</t>
  </si>
  <si>
    <t>Catastro de vides (ha) - Región de Coquimbo.</t>
  </si>
  <si>
    <t>Superficie Comunal de cepajes para pisco (ha) - Región de Coquimbo.</t>
  </si>
  <si>
    <t>Superficie comunal de cepajes blancos para vinificación (ha) - Región de Coquimbo.</t>
  </si>
  <si>
    <t>Superficie comunal de cepajes tintos para vinificación (ha) - Región de Coquimbo.</t>
  </si>
  <si>
    <t>Catastro de vides (ha) - Región de Valparaíso.</t>
  </si>
  <si>
    <t>Superficie comunal de cepajes blancos para vinificación (ha) - Región de Valparaíso.</t>
  </si>
  <si>
    <t>Superficie comunal de cepajes tintos para vinificación (ha) - Región de Valparaíso.</t>
  </si>
  <si>
    <t>Catastro de Vides (ha) - Región del Libertador General Bernardo O'Higgins</t>
  </si>
  <si>
    <t>Superficie comunal de cepajes blancos para vinificación (ha) - Región del L.G.B. O'Higgins.</t>
  </si>
  <si>
    <t>Superficie comunal de cepajes tintos para vinificación (ha) - Región del O'Higgins .</t>
  </si>
  <si>
    <t>Catastro de Vides (ha) - Región del Maule.</t>
  </si>
  <si>
    <t>Superficie comunal de cepajes blancos para vinificación (ha) - Región del Maule.</t>
  </si>
  <si>
    <t>Superficie comunal de cepajes tintos para vinificación (ha) - Región del Maule.</t>
  </si>
  <si>
    <t>Catastro de vides (ha) - Región del Bio Bio.</t>
  </si>
  <si>
    <t>Superficie comunal de cepajes blancos para vinificación (ha) - Región del Bio Bio.</t>
  </si>
  <si>
    <t>Superficie comunal de cepajes tintos para vinificación (ha) - Región del Bio Bio.</t>
  </si>
  <si>
    <t>Superficie comunal de cepajes blancos y tintos para vinificación (ha) - Región de La Araucania.</t>
  </si>
  <si>
    <t>Catastro de vides (ha) y Número de propiedades con plantaciones de vides de vinificación.
Región de Los Lagos.</t>
  </si>
  <si>
    <t>Catastro de vides (ha) y Número de propiedades con plantaciones de vides de vinificación.
Región de La Araucania.</t>
  </si>
  <si>
    <t>Superficie comunal de cepajes blancos y tintos para vinificación (ha) - Región de Los Lagos.</t>
  </si>
  <si>
    <t>Catastro de Vides (ha) - Región Metropolitana de Santiago.</t>
  </si>
  <si>
    <t>Superficie comunal de cepajes blancos para vinificación (ha) - Región Metropolitana de Santiago.</t>
  </si>
  <si>
    <t>Superficie comunal de cepajes tintos para vinificación (ha) - Región Metropolitana de Santiago.</t>
  </si>
  <si>
    <t xml:space="preserve">TOTAL </t>
  </si>
  <si>
    <t xml:space="preserve">% VARIACION </t>
  </si>
  <si>
    <t>DEL L. G.B. O'HIGGINS</t>
  </si>
  <si>
    <t>AÑOS</t>
  </si>
  <si>
    <t>CEPAJE</t>
  </si>
  <si>
    <t>Merlot</t>
  </si>
  <si>
    <t>Chardonnay</t>
  </si>
  <si>
    <t>Sauvignon Blanc</t>
  </si>
  <si>
    <t>Chenin Blanc</t>
  </si>
  <si>
    <t>Pinot Noir</t>
  </si>
  <si>
    <t>Riesling</t>
  </si>
  <si>
    <t>Semillón</t>
  </si>
  <si>
    <t>País</t>
  </si>
  <si>
    <t>Carmenère</t>
  </si>
  <si>
    <t>Syrah</t>
  </si>
  <si>
    <t>Cabernet Franc</t>
  </si>
  <si>
    <t>Otros</t>
  </si>
  <si>
    <t>Totales</t>
  </si>
  <si>
    <t>Cabernet  sauvignon</t>
  </si>
  <si>
    <t>Variedades uvas para Vinificación</t>
  </si>
  <si>
    <t>Variedades uvas para cons.Fresco</t>
  </si>
  <si>
    <t>Variedades uvas para Pisco</t>
  </si>
  <si>
    <t>VINO</t>
  </si>
  <si>
    <t>CHICHA</t>
  </si>
  <si>
    <t>MOSTO</t>
  </si>
  <si>
    <t xml:space="preserve">VINO </t>
  </si>
  <si>
    <t>237.404.235</t>
  </si>
  <si>
    <t>1.538.673</t>
  </si>
  <si>
    <t>44.834.951</t>
  </si>
  <si>
    <t>73.101.858</t>
  </si>
  <si>
    <t>212.757.436</t>
  </si>
  <si>
    <t>1.393.698</t>
  </si>
  <si>
    <t>2.658.707</t>
  </si>
  <si>
    <t>103.777.079</t>
  </si>
  <si>
    <t>35.495.656</t>
  </si>
  <si>
    <t>95.023.790</t>
  </si>
  <si>
    <t>223.981.304</t>
  </si>
  <si>
    <t>106.264.200</t>
  </si>
  <si>
    <t>50.367.771</t>
  </si>
  <si>
    <t>108.277.575</t>
  </si>
  <si>
    <t>276.647.830</t>
  </si>
  <si>
    <t>1.714.381</t>
  </si>
  <si>
    <t>83.189.869</t>
  </si>
  <si>
    <t>36.946.003</t>
  </si>
  <si>
    <t>121.622.086</t>
  </si>
  <si>
    <t>290.904.043</t>
  </si>
  <si>
    <t>3.244.205</t>
  </si>
  <si>
    <t>6.515.314</t>
  </si>
  <si>
    <t>25.832.774</t>
  </si>
  <si>
    <t>61.450.316</t>
  </si>
  <si>
    <t>129.598.115</t>
  </si>
  <si>
    <t>337.272.679</t>
  </si>
  <si>
    <t>1.712.315</t>
  </si>
  <si>
    <t>7.207.305</t>
  </si>
  <si>
    <t>45.096.779</t>
  </si>
  <si>
    <t>67.418.061</t>
  </si>
  <si>
    <t>143.592.174</t>
  </si>
  <si>
    <t>381.666.970</t>
  </si>
  <si>
    <t>10.809.428</t>
  </si>
  <si>
    <t>49.090.541</t>
  </si>
  <si>
    <t>56.635.573</t>
  </si>
  <si>
    <t>131.768.817</t>
  </si>
  <si>
    <t>1.186.916</t>
  </si>
  <si>
    <t>2.577.873</t>
  </si>
  <si>
    <t>82.543.859</t>
  </si>
  <si>
    <t>96.358.857</t>
  </si>
  <si>
    <t>159.501.823</t>
  </si>
  <si>
    <t xml:space="preserve">       La motivación del Servicio de presentar anualmente este Catastro del Viñedo Chileno, obedece a la necesidad de aportar antecedentes estadísticos que sirvan para enfrentar en forma consistente, la implementación de políticas adecuadas al desarrollo del sector, el control de la zonificación vitícola y denominaciones de origen de vinos, como también, una acertada toma de decisiones de los diferentes agentes que intervienen en esta área de la agricultura chilena.</t>
  </si>
  <si>
    <t xml:space="preserve">       La información presentada incluye la superficie de vides plantadas a nivel nacional y regional, la superficie de los principales cepajes a nivel nacional y regional y estadística regional especificada por comuna y cepaje.</t>
  </si>
  <si>
    <t>NOTA:  La baja en la superficie plantada del cepaje País entre el año 2007 - 2008, se debe a que los productores no actualizaron la declaración de plantación a través del Sistema en Línea implentado por el Servicio, lo que ha sido actualizado en operativos de catastro realizados el año 2010 y 2011 en la Región del Bio Bio y Maule respectivamente.</t>
  </si>
  <si>
    <t>MOURVEDRE - MONASTREL, MATARO</t>
  </si>
  <si>
    <t>LOS ANDES</t>
  </si>
  <si>
    <t>PERQUENCO</t>
  </si>
  <si>
    <t>COCHAMO</t>
  </si>
  <si>
    <t>PUDAHUEL</t>
  </si>
  <si>
    <t>LA HIGUERA</t>
  </si>
  <si>
    <t>AGLIANICO</t>
  </si>
  <si>
    <t>LA UNION</t>
  </si>
  <si>
    <t>VERDEJO</t>
  </si>
  <si>
    <t>SAN PEDRO DE ATACAMA</t>
  </si>
  <si>
    <t>POZO ALMONTE</t>
  </si>
  <si>
    <t>Chardonnay - Pinot Chardonnay</t>
  </si>
  <si>
    <t>Moscatel De Alejandría - Blanca Italia</t>
  </si>
  <si>
    <t>Moscatel Rosada</t>
  </si>
  <si>
    <t>Moscatel Rosada (Pastilla)</t>
  </si>
  <si>
    <t>Cot - Malbec</t>
  </si>
  <si>
    <t>Pais - Mission, Criolla</t>
  </si>
  <si>
    <t>Petit Verdot</t>
  </si>
  <si>
    <t>Pinot Noir - Pinot Negro</t>
  </si>
  <si>
    <t>Syrah - Sirah, Shiraz</t>
  </si>
  <si>
    <t>Ahmeur Bou ahmeur</t>
  </si>
  <si>
    <t>Tamarugal</t>
  </si>
  <si>
    <t>Torontel</t>
  </si>
  <si>
    <t>Gros Colman</t>
  </si>
  <si>
    <t>Pais</t>
  </si>
  <si>
    <t>PETORCA</t>
  </si>
  <si>
    <t>MONTEPULCIANO</t>
  </si>
  <si>
    <t xml:space="preserve">PEDRO JIMENEZ </t>
  </si>
  <si>
    <t>TARAPACA</t>
  </si>
  <si>
    <t>ANTOFAGASTA</t>
  </si>
  <si>
    <t>I</t>
  </si>
  <si>
    <t>II</t>
  </si>
  <si>
    <t>AHMEUR BOU AHMEUR</t>
  </si>
  <si>
    <t>TAMARUGAL</t>
  </si>
  <si>
    <t>GROS COLMAN</t>
  </si>
  <si>
    <t>DE TARAPACA</t>
  </si>
  <si>
    <t>DE ANTOFAGASTA</t>
  </si>
  <si>
    <t>Catastro de vides (ha) - Región de Tarapacá, Número de propiedades, Superficie cepajes blancos y tintos para vinificacón.</t>
  </si>
  <si>
    <t>Catastro de vides (ha) - Región de Antofagasta, Número de propiedades, Superficie cepajes blancos y tintos para vinificacón.</t>
  </si>
  <si>
    <t>Cuadro N°</t>
  </si>
  <si>
    <t>ALTO DEL  CARMEN</t>
  </si>
  <si>
    <t>NEGRA DEL PADRE</t>
  </si>
  <si>
    <t>ALGARROBO</t>
  </si>
  <si>
    <t>GARGANEGA</t>
  </si>
  <si>
    <t>SAN FRANCISCO DE MOSTAZAL</t>
  </si>
  <si>
    <t>MUSCAT</t>
  </si>
  <si>
    <t>VERMENTINO B</t>
  </si>
  <si>
    <t>ARINARNOA</t>
  </si>
  <si>
    <t>CESAR N</t>
  </si>
  <si>
    <t>CORVINA</t>
  </si>
  <si>
    <t>DOLCETTO</t>
  </si>
  <si>
    <t>TALCAHUANO</t>
  </si>
  <si>
    <t>MOURVEDRE</t>
  </si>
  <si>
    <t>PETITE SYRAH</t>
  </si>
  <si>
    <t>LOS SAUCES</t>
  </si>
  <si>
    <t>LUMACO</t>
  </si>
  <si>
    <t>NUEVA IMPERIAL</t>
  </si>
  <si>
    <t>PUREN</t>
  </si>
  <si>
    <t>PINOT NOIR</t>
  </si>
  <si>
    <t>SYRAH</t>
  </si>
  <si>
    <t>SAN PABLO</t>
  </si>
  <si>
    <t>ROUSSANE</t>
  </si>
  <si>
    <t>SAN PEDRO DE MELIPILLA</t>
  </si>
  <si>
    <t>Evolución de la superficie plantada de vides de vinificación, años 1995-2015</t>
  </si>
  <si>
    <t>Evolución de la superficie plantada de cepajes para vinificación, años 1994-2015</t>
  </si>
  <si>
    <t>Producción Nacional de Vinos, Chichas y Mostos, Años 1991 - 2016</t>
  </si>
  <si>
    <t xml:space="preserve">        El Servicio Agrícola y Ganadero, presenta el Informe del Catastro Vitícola Nacional 2015, el que ha sido elaborado con los antecedentes proporcionados por los productores, a través de sus declaraciones juradas de plantación de vides para vinificación, consumo fresco y pisco, realizadas vía electrónica a través del sistema en línea habilitado para este efecto en el Portal Institucional del Servicio, según lo establecido por la Resolución Exenta N° 4196 de fecha 05.08.2008, declarando la totalidad del viñedo.</t>
  </si>
  <si>
    <t xml:space="preserve">       Cabe señalar que desde el año 1995 al 2007, el catastro se obtenía de la información recibida de los productores a través de las declaraciones juradas presentadas en papel, señalando solamente las variaciones o modificaciones experimentadas en el año, ya sea de arranques, injertaciones o plantaciones de vides nuevas, a diferencia de lo efectuado en el año 2008, en que se solicitó a todos los propietarios o tenedores de terrenos plantados con vides que declarasen la totalidad de su plantación, lo que significó el levantamiento de un nuevo catastro a partir del año 2008. En ésta ocasión se entrega la versión correspondiente a dicho levantamiento, para el año 2015.</t>
  </si>
  <si>
    <t xml:space="preserve">      En el Catastro 2014 se incorporaron las plantaciones que se encuentran en la Región de Tarapacá, en la comuna de Pozo Almonte y la superficien plantada en la Región de Antofagasta, en la comuna d San Pedro de Atacama, además de la superficie  localizada entre las regiones de Atacama y de Los Lagos, incluída la Región Metropolitana. El 74,4% del viñedo corresponde a cepajes tintos y el 25,6% a cepajes blancos, representados mayoritariamente por los cepajes Cabernet Sauvignon, Merlot, Carmeneré y Sauvignon Blanc, Chardonnay, respectivamente.</t>
  </si>
  <si>
    <t xml:space="preserve">       La superficie de vides para vinificación  alcanzó las 141,918,12 hectáreas, que en comparación al catastro presentado en el año 2014, que fue de  137,592,44 hectáreas, representa un aumento del 3,1% de la superficie.  Las variedades que tuvieron mayor en superficie fueron los cepajes Pais y Moscatel de Alejandría, equivalente a un 63,6% y 56,6% respectivamente. La mayor presencia de la variedad País se encuentra en un 60,7% en la Región del Bio Bio y en un 39,9% en la Región del Maule, en cuanto a la variedad Moscatel de Alejandría el 90% de su superficie se encuentra en la Región del Bio Bio. </t>
  </si>
  <si>
    <t>Las 12 variedades viníferas más plantadas:</t>
  </si>
  <si>
    <t>Distribución  nacional del número de propiedades con plantaciones de vides  pisqueras y viníficación.</t>
  </si>
  <si>
    <t>Número de propiedades con plantaciones de vides de  para pisco y vinificación.
Región de Atacama.</t>
  </si>
  <si>
    <t>Número de propiedades con plantaciones de vides  para pisco y vinificación.
Región de Coquimbo.</t>
  </si>
  <si>
    <t>Número de propiedades con plantaciones de vides para  vinificación.
Región de Valparaíso.</t>
  </si>
  <si>
    <t>Número de propiedades con plantaciones de vides para vinificación.
Región del L.G.B. O'Higgins. .</t>
  </si>
  <si>
    <t xml:space="preserve">Número de propiedades con plantaciones de vides para vinificación.
Región del Maule. </t>
  </si>
  <si>
    <t xml:space="preserve">Número de propiedades con plantaciones de vides para vinificación.
Región del Bio Bio. </t>
  </si>
  <si>
    <t>Número de propiedades con plantaciones de vides para vinificación.
Región Metropolitana de Santiago.</t>
  </si>
  <si>
    <t xml:space="preserve">       Los datos que se presenta en este Informe del Catastro Vitícola 2015, contiene la información de las plantaciones declaradas de las vides de vinificación a través del sistema en línea implementado por el Servicio. La información obtenida de las vides para consumo fresco y pisco, se presentan de igual manera  incluyendo lo que a la fecha existe como registro en la base de datos del Servicio, teniendo claro que no es el registro completo del universo, a pesar de lo establecido en la Resolución mencionada anteriormente, razón por la cual son las diferencias que se producen entre el Catastro Vitícola 2007 y el actual.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</si>
</sst>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_(* #,##0.00_);_(* \(#,##0.00\);_(* &quot;-&quot;??_);_(@_)"/>
    <numFmt numFmtId="173" formatCode="#,##0.0"/>
    <numFmt numFmtId="174" formatCode="#,##0.00_ ;\-#,##0.00\ "/>
    <numFmt numFmtId="175" formatCode="[$-340A]dddd\,\ dd&quot; de &quot;mmmm&quot; de &quot;yyyy"/>
    <numFmt numFmtId="176" formatCode="#,##0.000"/>
    <numFmt numFmtId="177" formatCode="0.000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b/>
      <sz val="12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14"/>
      <name val="Verdana"/>
      <family val="2"/>
    </font>
    <font>
      <sz val="7"/>
      <color indexed="8"/>
      <name val="Verdana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8"/>
      <color indexed="8"/>
      <name val="Verdana"/>
      <family val="2"/>
    </font>
    <font>
      <sz val="8"/>
      <color indexed="8"/>
      <name val="Calibri"/>
      <family val="2"/>
    </font>
    <font>
      <sz val="9"/>
      <color indexed="8"/>
      <name val="Verdana"/>
      <family val="2"/>
    </font>
    <font>
      <b/>
      <sz val="7"/>
      <color indexed="8"/>
      <name val="Verdana"/>
      <family val="2"/>
    </font>
    <font>
      <sz val="6"/>
      <color indexed="8"/>
      <name val="Verdana"/>
      <family val="2"/>
    </font>
    <font>
      <b/>
      <sz val="9"/>
      <color indexed="8"/>
      <name val="Verdana"/>
      <family val="2"/>
    </font>
    <font>
      <b/>
      <sz val="8"/>
      <color indexed="8"/>
      <name val="Verdana"/>
      <family val="2"/>
    </font>
    <font>
      <b/>
      <sz val="6"/>
      <color indexed="8"/>
      <name val="Verdana"/>
      <family val="2"/>
    </font>
    <font>
      <sz val="9"/>
      <color indexed="8"/>
      <name val="Calibri"/>
      <family val="2"/>
    </font>
    <font>
      <sz val="7"/>
      <color indexed="8"/>
      <name val="Calibri"/>
      <family val="2"/>
    </font>
    <font>
      <sz val="36"/>
      <color indexed="8"/>
      <name val="Verdana"/>
      <family val="2"/>
    </font>
    <font>
      <b/>
      <sz val="12"/>
      <color indexed="8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Verdana"/>
      <family val="2"/>
    </font>
    <font>
      <b/>
      <sz val="11"/>
      <color rgb="FF000000"/>
      <name val="Verdana"/>
      <family val="2"/>
    </font>
    <font>
      <b/>
      <sz val="11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7"/>
      <color theme="1"/>
      <name val="Verdana"/>
      <family val="2"/>
    </font>
    <font>
      <sz val="8"/>
      <color theme="1"/>
      <name val="Verdana"/>
      <family val="2"/>
    </font>
    <font>
      <sz val="8"/>
      <color theme="1"/>
      <name val="Calibri"/>
      <family val="2"/>
    </font>
    <font>
      <sz val="9"/>
      <color theme="1"/>
      <name val="Verdana"/>
      <family val="2"/>
    </font>
    <font>
      <b/>
      <sz val="10"/>
      <color rgb="FF000000"/>
      <name val="Verdana"/>
      <family val="2"/>
    </font>
    <font>
      <b/>
      <sz val="7"/>
      <color theme="1"/>
      <name val="Verdana"/>
      <family val="2"/>
    </font>
    <font>
      <sz val="6"/>
      <color theme="1"/>
      <name val="Verdana"/>
      <family val="2"/>
    </font>
    <font>
      <b/>
      <sz val="9"/>
      <color theme="1"/>
      <name val="Verdana"/>
      <family val="2"/>
    </font>
    <font>
      <b/>
      <sz val="8"/>
      <color theme="1"/>
      <name val="Verdana"/>
      <family val="2"/>
    </font>
    <font>
      <b/>
      <sz val="6"/>
      <color theme="1"/>
      <name val="Verdana"/>
      <family val="2"/>
    </font>
    <font>
      <sz val="9"/>
      <color theme="1"/>
      <name val="Calibri"/>
      <family val="2"/>
    </font>
    <font>
      <sz val="7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1" fillId="29" borderId="1" applyNumberFormat="0" applyAlignment="0" applyProtection="0"/>
    <xf numFmtId="0" fontId="5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50" fillId="0" borderId="8" applyNumberFormat="0" applyFill="0" applyAlignment="0" applyProtection="0"/>
    <xf numFmtId="0" fontId="59" fillId="0" borderId="9" applyNumberFormat="0" applyFill="0" applyAlignment="0" applyProtection="0"/>
  </cellStyleXfs>
  <cellXfs count="379">
    <xf numFmtId="0" fontId="0" fillId="0" borderId="0" xfId="0" applyFont="1" applyAlignment="1">
      <alignment/>
    </xf>
    <xf numFmtId="0" fontId="60" fillId="0" borderId="0" xfId="0" applyFont="1" applyAlignment="1">
      <alignment/>
    </xf>
    <xf numFmtId="0" fontId="60" fillId="0" borderId="10" xfId="0" applyFont="1" applyFill="1" applyBorder="1" applyAlignment="1">
      <alignment horizontal="left"/>
    </xf>
    <xf numFmtId="0" fontId="61" fillId="33" borderId="10" xfId="0" applyFont="1" applyFill="1" applyBorder="1" applyAlignment="1">
      <alignment horizontal="left"/>
    </xf>
    <xf numFmtId="0" fontId="61" fillId="33" borderId="10" xfId="0" applyFont="1" applyFill="1" applyBorder="1" applyAlignment="1">
      <alignment vertical="center"/>
    </xf>
    <xf numFmtId="0" fontId="60" fillId="0" borderId="10" xfId="0" applyFont="1" applyBorder="1" applyAlignment="1">
      <alignment horizontal="left"/>
    </xf>
    <xf numFmtId="0" fontId="62" fillId="34" borderId="10" xfId="0" applyFont="1" applyFill="1" applyBorder="1" applyAlignment="1">
      <alignment horizontal="left"/>
    </xf>
    <xf numFmtId="0" fontId="62" fillId="34" borderId="10" xfId="0" applyFont="1" applyFill="1" applyBorder="1" applyAlignment="1">
      <alignment horizontal="center" vertical="center"/>
    </xf>
    <xf numFmtId="0" fontId="62" fillId="34" borderId="10" xfId="0" applyNumberFormat="1" applyFont="1" applyFill="1" applyBorder="1" applyAlignment="1">
      <alignment horizontal="center"/>
    </xf>
    <xf numFmtId="0" fontId="63" fillId="0" borderId="10" xfId="0" applyNumberFormat="1" applyFont="1" applyBorder="1" applyAlignment="1">
      <alignment/>
    </xf>
    <xf numFmtId="0" fontId="62" fillId="34" borderId="10" xfId="0" applyFont="1" applyFill="1" applyBorder="1" applyAlignment="1">
      <alignment horizontal="left" vertical="center"/>
    </xf>
    <xf numFmtId="0" fontId="63" fillId="0" borderId="10" xfId="0" applyFont="1" applyBorder="1" applyAlignment="1">
      <alignment horizontal="left"/>
    </xf>
    <xf numFmtId="0" fontId="64" fillId="34" borderId="10" xfId="0" applyFont="1" applyFill="1" applyBorder="1" applyAlignment="1">
      <alignment horizontal="left" vertical="center"/>
    </xf>
    <xf numFmtId="0" fontId="63" fillId="0" borderId="10" xfId="0" applyNumberFormat="1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 textRotation="90" wrapText="1"/>
    </xf>
    <xf numFmtId="0" fontId="63" fillId="0" borderId="10" xfId="0" applyNumberFormat="1" applyFont="1" applyBorder="1" applyAlignment="1">
      <alignment horizontal="center"/>
    </xf>
    <xf numFmtId="0" fontId="63" fillId="0" borderId="10" xfId="0" applyFont="1" applyBorder="1" applyAlignment="1">
      <alignment/>
    </xf>
    <xf numFmtId="0" fontId="63" fillId="0" borderId="0" xfId="0" applyFont="1" applyAlignment="1">
      <alignment/>
    </xf>
    <xf numFmtId="0" fontId="63" fillId="0" borderId="10" xfId="0" applyFont="1" applyBorder="1" applyAlignment="1">
      <alignment horizontal="center" vertical="center"/>
    </xf>
    <xf numFmtId="0" fontId="65" fillId="0" borderId="10" xfId="0" applyFont="1" applyBorder="1" applyAlignment="1">
      <alignment/>
    </xf>
    <xf numFmtId="0" fontId="65" fillId="0" borderId="10" xfId="0" applyFont="1" applyBorder="1" applyAlignment="1">
      <alignment horizontal="center" vertical="center" textRotation="90" wrapText="1"/>
    </xf>
    <xf numFmtId="0" fontId="65" fillId="0" borderId="10" xfId="0" applyNumberFormat="1" applyFont="1" applyBorder="1" applyAlignment="1">
      <alignment/>
    </xf>
    <xf numFmtId="0" fontId="66" fillId="0" borderId="0" xfId="0" applyFont="1" applyAlignment="1">
      <alignment/>
    </xf>
    <xf numFmtId="0" fontId="66" fillId="0" borderId="10" xfId="0" applyFont="1" applyBorder="1" applyAlignment="1">
      <alignment horizontal="center" vertical="center" textRotation="90" wrapText="1"/>
    </xf>
    <xf numFmtId="0" fontId="66" fillId="0" borderId="10" xfId="0" applyFont="1" applyBorder="1" applyAlignment="1">
      <alignment/>
    </xf>
    <xf numFmtId="0" fontId="63" fillId="0" borderId="10" xfId="0" applyFont="1" applyBorder="1" applyAlignment="1">
      <alignment horizontal="center" vertical="center"/>
    </xf>
    <xf numFmtId="0" fontId="67" fillId="0" borderId="0" xfId="0" applyFont="1" applyAlignment="1">
      <alignment/>
    </xf>
    <xf numFmtId="0" fontId="64" fillId="34" borderId="10" xfId="0" applyNumberFormat="1" applyFont="1" applyFill="1" applyBorder="1" applyAlignment="1">
      <alignment horizontal="center" vertical="center"/>
    </xf>
    <xf numFmtId="0" fontId="63" fillId="34" borderId="10" xfId="0" applyFont="1" applyFill="1" applyBorder="1" applyAlignment="1">
      <alignment horizontal="center" vertical="center" textRotation="90" wrapText="1"/>
    </xf>
    <xf numFmtId="0" fontId="68" fillId="34" borderId="10" xfId="0" applyFont="1" applyFill="1" applyBorder="1" applyAlignment="1">
      <alignment horizontal="center" vertical="center" textRotation="90" wrapText="1"/>
    </xf>
    <xf numFmtId="0" fontId="64" fillId="34" borderId="10" xfId="0" applyFont="1" applyFill="1" applyBorder="1" applyAlignment="1">
      <alignment/>
    </xf>
    <xf numFmtId="0" fontId="64" fillId="34" borderId="10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59" fillId="34" borderId="10" xfId="0" applyFont="1" applyFill="1" applyBorder="1" applyAlignment="1">
      <alignment horizontal="left"/>
    </xf>
    <xf numFmtId="0" fontId="0" fillId="0" borderId="10" xfId="0" applyNumberFormat="1" applyBorder="1" applyAlignment="1">
      <alignment horizontal="center" vertical="center"/>
    </xf>
    <xf numFmtId="0" fontId="59" fillId="34" borderId="10" xfId="0" applyNumberFormat="1" applyFont="1" applyFill="1" applyBorder="1" applyAlignment="1">
      <alignment horizontal="center" vertical="center"/>
    </xf>
    <xf numFmtId="0" fontId="59" fillId="34" borderId="10" xfId="0" applyFont="1" applyFill="1" applyBorder="1" applyAlignment="1">
      <alignment horizontal="center"/>
    </xf>
    <xf numFmtId="0" fontId="59" fillId="34" borderId="10" xfId="0" applyFont="1" applyFill="1" applyBorder="1" applyAlignment="1">
      <alignment/>
    </xf>
    <xf numFmtId="0" fontId="59" fillId="34" borderId="10" xfId="0" applyFont="1" applyFill="1" applyBorder="1" applyAlignment="1">
      <alignment horizontal="left" vertical="center"/>
    </xf>
    <xf numFmtId="0" fontId="0" fillId="34" borderId="10" xfId="0" applyFont="1" applyFill="1" applyBorder="1" applyAlignment="1">
      <alignment horizontal="center" vertical="center" textRotation="90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 vertical="center"/>
    </xf>
    <xf numFmtId="0" fontId="61" fillId="33" borderId="10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left"/>
    </xf>
    <xf numFmtId="0" fontId="69" fillId="33" borderId="10" xfId="0" applyFont="1" applyFill="1" applyBorder="1" applyAlignment="1">
      <alignment horizontal="left" vertical="center"/>
    </xf>
    <xf numFmtId="0" fontId="62" fillId="34" borderId="10" xfId="0" applyFont="1" applyFill="1" applyBorder="1" applyAlignment="1">
      <alignment horizontal="center" vertical="center" wrapText="1"/>
    </xf>
    <xf numFmtId="0" fontId="70" fillId="0" borderId="10" xfId="0" applyFont="1" applyBorder="1" applyAlignment="1">
      <alignment/>
    </xf>
    <xf numFmtId="0" fontId="71" fillId="0" borderId="10" xfId="0" applyFont="1" applyBorder="1" applyAlignment="1">
      <alignment/>
    </xf>
    <xf numFmtId="0" fontId="61" fillId="33" borderId="10" xfId="0" applyFont="1" applyFill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 wrapText="1"/>
    </xf>
    <xf numFmtId="0" fontId="61" fillId="33" borderId="10" xfId="0" applyFont="1" applyFill="1" applyBorder="1" applyAlignment="1">
      <alignment horizontal="center" vertical="center"/>
    </xf>
    <xf numFmtId="0" fontId="60" fillId="0" borderId="10" xfId="0" applyNumberFormat="1" applyFont="1" applyBorder="1" applyAlignment="1">
      <alignment horizontal="center" vertical="center"/>
    </xf>
    <xf numFmtId="0" fontId="60" fillId="0" borderId="10" xfId="0" applyNumberFormat="1" applyFont="1" applyFill="1" applyBorder="1" applyAlignment="1">
      <alignment horizontal="center" vertical="center"/>
    </xf>
    <xf numFmtId="0" fontId="61" fillId="33" borderId="10" xfId="0" applyNumberFormat="1" applyFont="1" applyFill="1" applyBorder="1" applyAlignment="1">
      <alignment horizontal="center" vertical="center"/>
    </xf>
    <xf numFmtId="0" fontId="64" fillId="5" borderId="10" xfId="0" applyFont="1" applyFill="1" applyBorder="1" applyAlignment="1">
      <alignment vertical="center"/>
    </xf>
    <xf numFmtId="0" fontId="64" fillId="5" borderId="10" xfId="0" applyNumberFormat="1" applyFont="1" applyFill="1" applyBorder="1" applyAlignment="1">
      <alignment horizontal="center" vertical="center"/>
    </xf>
    <xf numFmtId="0" fontId="62" fillId="5" borderId="10" xfId="0" applyFont="1" applyFill="1" applyBorder="1" applyAlignment="1">
      <alignment vertical="center"/>
    </xf>
    <xf numFmtId="0" fontId="60" fillId="0" borderId="10" xfId="0" applyFont="1" applyFill="1" applyBorder="1" applyAlignment="1">
      <alignment horizontal="center" vertical="center"/>
    </xf>
    <xf numFmtId="0" fontId="61" fillId="33" borderId="10" xfId="0" applyFont="1" applyFill="1" applyBorder="1" applyAlignment="1">
      <alignment horizontal="center" vertical="center"/>
    </xf>
    <xf numFmtId="0" fontId="64" fillId="5" borderId="10" xfId="0" applyFont="1" applyFill="1" applyBorder="1" applyAlignment="1">
      <alignment horizontal="center" vertical="center"/>
    </xf>
    <xf numFmtId="0" fontId="72" fillId="6" borderId="10" xfId="0" applyFont="1" applyFill="1" applyBorder="1" applyAlignment="1">
      <alignment vertical="center"/>
    </xf>
    <xf numFmtId="0" fontId="66" fillId="34" borderId="10" xfId="0" applyFont="1" applyFill="1" applyBorder="1" applyAlignment="1">
      <alignment horizontal="center" vertical="center" textRotation="90" wrapText="1"/>
    </xf>
    <xf numFmtId="0" fontId="66" fillId="35" borderId="10" xfId="0" applyFont="1" applyFill="1" applyBorder="1" applyAlignment="1">
      <alignment horizontal="center" vertical="center" textRotation="90" wrapText="1"/>
    </xf>
    <xf numFmtId="4" fontId="73" fillId="0" borderId="10" xfId="0" applyNumberFormat="1" applyFont="1" applyBorder="1" applyAlignment="1">
      <alignment/>
    </xf>
    <xf numFmtId="0" fontId="64" fillId="6" borderId="10" xfId="0" applyFont="1" applyFill="1" applyBorder="1" applyAlignment="1">
      <alignment vertical="center"/>
    </xf>
    <xf numFmtId="0" fontId="64" fillId="6" borderId="10" xfId="0" applyNumberFormat="1" applyFont="1" applyFill="1" applyBorder="1" applyAlignment="1">
      <alignment horizontal="center" vertical="center"/>
    </xf>
    <xf numFmtId="0" fontId="63" fillId="6" borderId="10" xfId="0" applyFont="1" applyFill="1" applyBorder="1" applyAlignment="1">
      <alignment horizontal="center" vertical="center"/>
    </xf>
    <xf numFmtId="0" fontId="73" fillId="6" borderId="10" xfId="0" applyFont="1" applyFill="1" applyBorder="1" applyAlignment="1">
      <alignment/>
    </xf>
    <xf numFmtId="0" fontId="73" fillId="0" borderId="0" xfId="0" applyFont="1" applyAlignment="1">
      <alignment/>
    </xf>
    <xf numFmtId="0" fontId="74" fillId="6" borderId="10" xfId="0" applyFont="1" applyFill="1" applyBorder="1" applyAlignment="1">
      <alignment vertical="center"/>
    </xf>
    <xf numFmtId="0" fontId="66" fillId="6" borderId="0" xfId="0" applyFont="1" applyFill="1" applyAlignment="1">
      <alignment/>
    </xf>
    <xf numFmtId="0" fontId="64" fillId="6" borderId="10" xfId="0" applyFont="1" applyFill="1" applyBorder="1" applyAlignment="1">
      <alignment/>
    </xf>
    <xf numFmtId="0" fontId="73" fillId="6" borderId="10" xfId="0" applyFont="1" applyFill="1" applyBorder="1" applyAlignment="1">
      <alignment vertical="center"/>
    </xf>
    <xf numFmtId="0" fontId="3" fillId="5" borderId="10" xfId="0" applyFont="1" applyFill="1" applyBorder="1" applyAlignment="1">
      <alignment horizontal="center"/>
    </xf>
    <xf numFmtId="4" fontId="3" fillId="5" borderId="10" xfId="0" applyNumberFormat="1" applyFont="1" applyFill="1" applyBorder="1" applyAlignment="1">
      <alignment horizontal="center" vertical="center"/>
    </xf>
    <xf numFmtId="4" fontId="60" fillId="0" borderId="10" xfId="0" applyNumberFormat="1" applyFont="1" applyBorder="1" applyAlignment="1">
      <alignment horizontal="center" vertical="center"/>
    </xf>
    <xf numFmtId="4" fontId="60" fillId="0" borderId="10" xfId="0" applyNumberFormat="1" applyFont="1" applyFill="1" applyBorder="1" applyAlignment="1">
      <alignment horizontal="center" vertical="center"/>
    </xf>
    <xf numFmtId="4" fontId="61" fillId="33" borderId="1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/>
    </xf>
    <xf numFmtId="0" fontId="0" fillId="0" borderId="0" xfId="0" applyAlignment="1">
      <alignment horizontal="left"/>
    </xf>
    <xf numFmtId="0" fontId="66" fillId="0" borderId="10" xfId="0" applyFont="1" applyBorder="1" applyAlignment="1">
      <alignment horizontal="left"/>
    </xf>
    <xf numFmtId="0" fontId="60" fillId="0" borderId="10" xfId="0" applyFont="1" applyBorder="1" applyAlignment="1">
      <alignment horizontal="center" vertical="center"/>
    </xf>
    <xf numFmtId="0" fontId="62" fillId="6" borderId="10" xfId="0" applyFont="1" applyFill="1" applyBorder="1" applyAlignment="1">
      <alignment/>
    </xf>
    <xf numFmtId="0" fontId="62" fillId="6" borderId="10" xfId="0" applyNumberFormat="1" applyFont="1" applyFill="1" applyBorder="1" applyAlignment="1">
      <alignment horizontal="center" vertical="center"/>
    </xf>
    <xf numFmtId="0" fontId="62" fillId="6" borderId="10" xfId="0" applyFont="1" applyFill="1" applyBorder="1" applyAlignment="1">
      <alignment vertical="center"/>
    </xf>
    <xf numFmtId="0" fontId="59" fillId="6" borderId="10" xfId="0" applyFont="1" applyFill="1" applyBorder="1" applyAlignment="1">
      <alignment/>
    </xf>
    <xf numFmtId="3" fontId="60" fillId="0" borderId="10" xfId="0" applyNumberFormat="1" applyFont="1" applyFill="1" applyBorder="1" applyAlignment="1">
      <alignment horizontal="center" vertical="center"/>
    </xf>
    <xf numFmtId="3" fontId="61" fillId="33" borderId="10" xfId="0" applyNumberFormat="1" applyFont="1" applyFill="1" applyBorder="1" applyAlignment="1">
      <alignment horizontal="center" vertical="center"/>
    </xf>
    <xf numFmtId="0" fontId="68" fillId="0" borderId="10" xfId="0" applyFont="1" applyBorder="1" applyAlignment="1">
      <alignment/>
    </xf>
    <xf numFmtId="0" fontId="72" fillId="5" borderId="10" xfId="0" applyFont="1" applyFill="1" applyBorder="1" applyAlignment="1">
      <alignment vertical="center"/>
    </xf>
    <xf numFmtId="0" fontId="68" fillId="0" borderId="10" xfId="0" applyFont="1" applyBorder="1" applyAlignment="1">
      <alignment horizontal="center" vertical="center" textRotation="90" wrapText="1"/>
    </xf>
    <xf numFmtId="0" fontId="64" fillId="5" borderId="10" xfId="0" applyFont="1" applyFill="1" applyBorder="1" applyAlignment="1">
      <alignment horizontal="left" vertical="center"/>
    </xf>
    <xf numFmtId="4" fontId="68" fillId="0" borderId="10" xfId="0" applyNumberFormat="1" applyFont="1" applyBorder="1" applyAlignment="1">
      <alignment/>
    </xf>
    <xf numFmtId="4" fontId="63" fillId="0" borderId="10" xfId="0" applyNumberFormat="1" applyFont="1" applyBorder="1" applyAlignment="1">
      <alignment horizontal="center" vertical="center"/>
    </xf>
    <xf numFmtId="4" fontId="64" fillId="5" borderId="10" xfId="0" applyNumberFormat="1" applyFont="1" applyFill="1" applyBorder="1" applyAlignment="1">
      <alignment horizontal="center" vertical="center"/>
    </xf>
    <xf numFmtId="4" fontId="63" fillId="0" borderId="10" xfId="0" applyNumberFormat="1" applyFont="1" applyBorder="1" applyAlignment="1">
      <alignment/>
    </xf>
    <xf numFmtId="4" fontId="63" fillId="0" borderId="10" xfId="0" applyNumberFormat="1" applyFont="1" applyBorder="1" applyAlignment="1">
      <alignment horizontal="center"/>
    </xf>
    <xf numFmtId="4" fontId="64" fillId="34" borderId="10" xfId="0" applyNumberFormat="1" applyFont="1" applyFill="1" applyBorder="1" applyAlignment="1">
      <alignment horizontal="center" vertical="center"/>
    </xf>
    <xf numFmtId="0" fontId="72" fillId="0" borderId="10" xfId="0" applyFont="1" applyBorder="1" applyAlignment="1">
      <alignment/>
    </xf>
    <xf numFmtId="4" fontId="64" fillId="34" borderId="10" xfId="0" applyNumberFormat="1" applyFont="1" applyFill="1" applyBorder="1" applyAlignment="1">
      <alignment vertical="center"/>
    </xf>
    <xf numFmtId="4" fontId="64" fillId="5" borderId="10" xfId="0" applyNumberFormat="1" applyFont="1" applyFill="1" applyBorder="1" applyAlignment="1">
      <alignment vertical="center"/>
    </xf>
    <xf numFmtId="4" fontId="66" fillId="0" borderId="10" xfId="0" applyNumberFormat="1" applyFont="1" applyBorder="1" applyAlignment="1">
      <alignment/>
    </xf>
    <xf numFmtId="4" fontId="73" fillId="6" borderId="10" xfId="0" applyNumberFormat="1" applyFont="1" applyFill="1" applyBorder="1" applyAlignment="1">
      <alignment vertical="center"/>
    </xf>
    <xf numFmtId="4" fontId="65" fillId="0" borderId="10" xfId="0" applyNumberFormat="1" applyFont="1" applyBorder="1" applyAlignment="1">
      <alignment/>
    </xf>
    <xf numFmtId="4" fontId="70" fillId="6" borderId="10" xfId="0" applyNumberFormat="1" applyFont="1" applyFill="1" applyBorder="1" applyAlignment="1">
      <alignment/>
    </xf>
    <xf numFmtId="4" fontId="66" fillId="0" borderId="10" xfId="0" applyNumberFormat="1" applyFont="1" applyBorder="1" applyAlignment="1">
      <alignment horizontal="center" vertical="center"/>
    </xf>
    <xf numFmtId="4" fontId="73" fillId="6" borderId="10" xfId="0" applyNumberFormat="1" applyFont="1" applyFill="1" applyBorder="1" applyAlignment="1">
      <alignment horizontal="center" vertical="center"/>
    </xf>
    <xf numFmtId="4" fontId="70" fillId="0" borderId="10" xfId="0" applyNumberFormat="1" applyFont="1" applyBorder="1" applyAlignment="1">
      <alignment/>
    </xf>
    <xf numFmtId="4" fontId="70" fillId="6" borderId="10" xfId="0" applyNumberFormat="1" applyFont="1" applyFill="1" applyBorder="1" applyAlignment="1">
      <alignment vertical="center"/>
    </xf>
    <xf numFmtId="4" fontId="72" fillId="5" borderId="10" xfId="0" applyNumberFormat="1" applyFont="1" applyFill="1" applyBorder="1" applyAlignment="1">
      <alignment vertical="center"/>
    </xf>
    <xf numFmtId="0" fontId="72" fillId="5" borderId="10" xfId="0" applyFont="1" applyFill="1" applyBorder="1" applyAlignment="1">
      <alignment horizontal="center" vertical="center" textRotation="90" wrapText="1"/>
    </xf>
    <xf numFmtId="4" fontId="73" fillId="5" borderId="10" xfId="0" applyNumberFormat="1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4" fontId="4" fillId="5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63" fillId="0" borderId="0" xfId="0" applyFont="1" applyAlignment="1">
      <alignment vertical="center"/>
    </xf>
    <xf numFmtId="3" fontId="2" fillId="0" borderId="0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/>
    </xf>
    <xf numFmtId="4" fontId="2" fillId="0" borderId="10" xfId="47" applyNumberFormat="1" applyFont="1" applyBorder="1" applyAlignment="1">
      <alignment horizontal="center" vertical="center"/>
    </xf>
    <xf numFmtId="4" fontId="2" fillId="0" borderId="10" xfId="47" applyNumberFormat="1" applyFont="1" applyFill="1" applyBorder="1" applyAlignment="1">
      <alignment horizontal="center" vertical="center"/>
    </xf>
    <xf numFmtId="4" fontId="7" fillId="0" borderId="1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" fontId="2" fillId="0" borderId="0" xfId="0" applyNumberFormat="1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63" fillId="0" borderId="12" xfId="0" applyFont="1" applyBorder="1" applyAlignment="1">
      <alignment/>
    </xf>
    <xf numFmtId="0" fontId="63" fillId="0" borderId="11" xfId="0" applyFont="1" applyBorder="1" applyAlignment="1">
      <alignment/>
    </xf>
    <xf numFmtId="1" fontId="2" fillId="0" borderId="12" xfId="0" applyNumberFormat="1" applyFont="1" applyFill="1" applyBorder="1" applyAlignment="1">
      <alignment horizontal="center"/>
    </xf>
    <xf numFmtId="1" fontId="2" fillId="0" borderId="11" xfId="0" applyNumberFormat="1" applyFont="1" applyFill="1" applyBorder="1" applyAlignment="1">
      <alignment horizontal="center"/>
    </xf>
    <xf numFmtId="1" fontId="2" fillId="0" borderId="11" xfId="0" applyNumberFormat="1" applyFont="1" applyBorder="1" applyAlignment="1">
      <alignment/>
    </xf>
    <xf numFmtId="3" fontId="2" fillId="0" borderId="12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63" fillId="0" borderId="10" xfId="0" applyNumberFormat="1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4" fontId="7" fillId="0" borderId="16" xfId="0" applyNumberFormat="1" applyFont="1" applyBorder="1" applyAlignment="1">
      <alignment horizontal="center" vertical="center"/>
    </xf>
    <xf numFmtId="173" fontId="7" fillId="0" borderId="16" xfId="0" applyNumberFormat="1" applyFont="1" applyBorder="1" applyAlignment="1">
      <alignment horizontal="center" vertical="center"/>
    </xf>
    <xf numFmtId="0" fontId="62" fillId="0" borderId="0" xfId="0" applyFont="1" applyAlignment="1">
      <alignment/>
    </xf>
    <xf numFmtId="0" fontId="2" fillId="6" borderId="10" xfId="0" applyFont="1" applyFill="1" applyBorder="1" applyAlignment="1">
      <alignment horizontal="center" vertical="center"/>
    </xf>
    <xf numFmtId="3" fontId="2" fillId="0" borderId="13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3" fontId="2" fillId="0" borderId="17" xfId="0" applyNumberFormat="1" applyFont="1" applyBorder="1" applyAlignment="1">
      <alignment vertical="center"/>
    </xf>
    <xf numFmtId="3" fontId="2" fillId="0" borderId="17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1" fontId="2" fillId="0" borderId="17" xfId="0" applyNumberFormat="1" applyFont="1" applyBorder="1" applyAlignment="1">
      <alignment vertical="center"/>
    </xf>
    <xf numFmtId="1" fontId="2" fillId="0" borderId="10" xfId="0" applyNumberFormat="1" applyFont="1" applyBorder="1" applyAlignment="1">
      <alignment vertical="center"/>
    </xf>
    <xf numFmtId="0" fontId="63" fillId="0" borderId="17" xfId="0" applyFont="1" applyBorder="1" applyAlignment="1">
      <alignment vertical="center"/>
    </xf>
    <xf numFmtId="0" fontId="63" fillId="0" borderId="10" xfId="0" applyFont="1" applyBorder="1" applyAlignment="1">
      <alignment vertical="center"/>
    </xf>
    <xf numFmtId="2" fontId="63" fillId="0" borderId="10" xfId="0" applyNumberFormat="1" applyFont="1" applyBorder="1" applyAlignment="1">
      <alignment vertical="center"/>
    </xf>
    <xf numFmtId="4" fontId="63" fillId="0" borderId="10" xfId="0" applyNumberFormat="1" applyFont="1" applyBorder="1" applyAlignment="1">
      <alignment horizontal="center" vertical="center"/>
    </xf>
    <xf numFmtId="0" fontId="75" fillId="0" borderId="0" xfId="0" applyFont="1" applyAlignment="1">
      <alignment vertical="top" wrapText="1"/>
    </xf>
    <xf numFmtId="0" fontId="63" fillId="0" borderId="0" xfId="0" applyFont="1" applyAlignment="1">
      <alignment vertical="top" wrapText="1"/>
    </xf>
    <xf numFmtId="0" fontId="63" fillId="0" borderId="10" xfId="0" applyNumberFormat="1" applyFont="1" applyFill="1" applyBorder="1" applyAlignment="1">
      <alignment horizontal="center" vertical="center"/>
    </xf>
    <xf numFmtId="0" fontId="69" fillId="33" borderId="10" xfId="0" applyNumberFormat="1" applyFont="1" applyFill="1" applyBorder="1" applyAlignment="1">
      <alignment horizontal="center" vertical="center"/>
    </xf>
    <xf numFmtId="0" fontId="59" fillId="34" borderId="10" xfId="0" applyNumberFormat="1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 textRotation="90" wrapText="1"/>
    </xf>
    <xf numFmtId="0" fontId="66" fillId="0" borderId="0" xfId="0" applyFont="1" applyAlignment="1">
      <alignment horizontal="center" vertical="center" textRotation="90"/>
    </xf>
    <xf numFmtId="0" fontId="59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" fontId="63" fillId="0" borderId="10" xfId="0" applyNumberFormat="1" applyFont="1" applyBorder="1" applyAlignment="1">
      <alignment horizontal="center" vertical="center"/>
    </xf>
    <xf numFmtId="0" fontId="63" fillId="0" borderId="0" xfId="0" applyFont="1" applyAlignment="1">
      <alignment horizontal="justify" vertical="top"/>
    </xf>
    <xf numFmtId="0" fontId="8" fillId="0" borderId="18" xfId="0" applyFont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63" fillId="0" borderId="18" xfId="0" applyFont="1" applyBorder="1" applyAlignment="1">
      <alignment/>
    </xf>
    <xf numFmtId="2" fontId="63" fillId="0" borderId="19" xfId="0" applyNumberFormat="1" applyFont="1" applyBorder="1" applyAlignment="1">
      <alignment/>
    </xf>
    <xf numFmtId="2" fontId="63" fillId="0" borderId="20" xfId="0" applyNumberFormat="1" applyFont="1" applyBorder="1" applyAlignment="1">
      <alignment/>
    </xf>
    <xf numFmtId="2" fontId="63" fillId="0" borderId="18" xfId="0" applyNumberFormat="1" applyFont="1" applyBorder="1" applyAlignment="1">
      <alignment vertical="center"/>
    </xf>
    <xf numFmtId="2" fontId="63" fillId="0" borderId="18" xfId="0" applyNumberFormat="1" applyFont="1" applyBorder="1" applyAlignment="1">
      <alignment/>
    </xf>
    <xf numFmtId="0" fontId="59" fillId="34" borderId="21" xfId="0" applyFont="1" applyFill="1" applyBorder="1" applyAlignment="1">
      <alignment/>
    </xf>
    <xf numFmtId="0" fontId="59" fillId="34" borderId="10" xfId="0" applyNumberFormat="1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 textRotation="90" wrapText="1"/>
    </xf>
    <xf numFmtId="0" fontId="68" fillId="0" borderId="10" xfId="0" applyFont="1" applyBorder="1" applyAlignment="1">
      <alignment horizontal="center" vertical="center"/>
    </xf>
    <xf numFmtId="0" fontId="66" fillId="0" borderId="10" xfId="0" applyFont="1" applyBorder="1" applyAlignment="1">
      <alignment horizontal="left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63" fillId="0" borderId="10" xfId="0" applyNumberFormat="1" applyFont="1" applyBorder="1" applyAlignment="1">
      <alignment horizontal="center" vertical="center"/>
    </xf>
    <xf numFmtId="0" fontId="63" fillId="0" borderId="0" xfId="0" applyFont="1" applyAlignment="1">
      <alignment horizontal="right" vertical="top" wrapText="1"/>
    </xf>
    <xf numFmtId="0" fontId="64" fillId="0" borderId="10" xfId="0" applyFont="1" applyBorder="1" applyAlignment="1">
      <alignment horizontal="center"/>
    </xf>
    <xf numFmtId="0" fontId="63" fillId="0" borderId="10" xfId="0" applyNumberFormat="1" applyFont="1" applyBorder="1" applyAlignment="1">
      <alignment horizontal="center" vertical="center"/>
    </xf>
    <xf numFmtId="0" fontId="76" fillId="0" borderId="0" xfId="0" applyFont="1" applyAlignment="1">
      <alignment/>
    </xf>
    <xf numFmtId="0" fontId="65" fillId="36" borderId="10" xfId="0" applyFont="1" applyFill="1" applyBorder="1" applyAlignment="1">
      <alignment horizontal="center" vertical="center" textRotation="90" wrapText="1"/>
    </xf>
    <xf numFmtId="4" fontId="76" fillId="0" borderId="0" xfId="0" applyNumberFormat="1" applyFont="1" applyAlignment="1">
      <alignment/>
    </xf>
    <xf numFmtId="0" fontId="70" fillId="5" borderId="10" xfId="0" applyFont="1" applyFill="1" applyBorder="1" applyAlignment="1">
      <alignment horizontal="center" vertical="center" textRotation="90" wrapText="1"/>
    </xf>
    <xf numFmtId="0" fontId="70" fillId="5" borderId="10" xfId="0" applyFont="1" applyFill="1" applyBorder="1" applyAlignment="1">
      <alignment horizontal="center" vertical="center" wrapText="1"/>
    </xf>
    <xf numFmtId="4" fontId="70" fillId="5" borderId="10" xfId="0" applyNumberFormat="1" applyFont="1" applyFill="1" applyBorder="1" applyAlignment="1">
      <alignment vertical="center"/>
    </xf>
    <xf numFmtId="0" fontId="59" fillId="0" borderId="10" xfId="0" applyNumberFormat="1" applyFont="1" applyBorder="1" applyAlignment="1">
      <alignment horizontal="center"/>
    </xf>
    <xf numFmtId="0" fontId="59" fillId="34" borderId="10" xfId="0" applyFont="1" applyFill="1" applyBorder="1" applyAlignment="1">
      <alignment horizontal="center"/>
    </xf>
    <xf numFmtId="0" fontId="63" fillId="0" borderId="10" xfId="0" applyFont="1" applyBorder="1" applyAlignment="1">
      <alignment horizontal="left" wrapText="1"/>
    </xf>
    <xf numFmtId="0" fontId="64" fillId="34" borderId="10" xfId="0" applyFont="1" applyFill="1" applyBorder="1" applyAlignment="1">
      <alignment wrapText="1"/>
    </xf>
    <xf numFmtId="0" fontId="59" fillId="34" borderId="10" xfId="0" applyFont="1" applyFill="1" applyBorder="1" applyAlignment="1">
      <alignment vertical="center"/>
    </xf>
    <xf numFmtId="0" fontId="59" fillId="34" borderId="10" xfId="0" applyFont="1" applyFill="1" applyBorder="1" applyAlignment="1">
      <alignment vertical="center" wrapText="1"/>
    </xf>
    <xf numFmtId="0" fontId="63" fillId="0" borderId="10" xfId="0" applyNumberFormat="1" applyFont="1" applyBorder="1" applyAlignment="1">
      <alignment horizontal="center" vertical="center"/>
    </xf>
    <xf numFmtId="0" fontId="72" fillId="34" borderId="10" xfId="0" applyFont="1" applyFill="1" applyBorder="1" applyAlignment="1">
      <alignment/>
    </xf>
    <xf numFmtId="0" fontId="66" fillId="0" borderId="10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/>
    </xf>
    <xf numFmtId="0" fontId="63" fillId="2" borderId="0" xfId="0" applyFont="1" applyFill="1" applyAlignment="1">
      <alignment horizontal="center" vertical="center" textRotation="90"/>
    </xf>
    <xf numFmtId="4" fontId="60" fillId="0" borderId="13" xfId="0" applyNumberFormat="1" applyFont="1" applyBorder="1" applyAlignment="1">
      <alignment horizontal="center" vertical="center"/>
    </xf>
    <xf numFmtId="4" fontId="61" fillId="33" borderId="13" xfId="0" applyNumberFormat="1" applyFont="1" applyFill="1" applyBorder="1" applyAlignment="1">
      <alignment horizontal="center" vertical="center"/>
    </xf>
    <xf numFmtId="0" fontId="61" fillId="33" borderId="13" xfId="0" applyFont="1" applyFill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/>
    </xf>
    <xf numFmtId="0" fontId="63" fillId="0" borderId="0" xfId="0" applyFont="1" applyAlignment="1">
      <alignment horizontal="center" vertical="center" textRotation="90"/>
    </xf>
    <xf numFmtId="0" fontId="60" fillId="0" borderId="0" xfId="0" applyFont="1" applyAlignment="1">
      <alignment horizontal="center" vertical="center"/>
    </xf>
    <xf numFmtId="174" fontId="2" fillId="0" borderId="10" xfId="47" applyNumberFormat="1" applyFont="1" applyBorder="1" applyAlignment="1">
      <alignment horizontal="center" vertical="center"/>
    </xf>
    <xf numFmtId="0" fontId="73" fillId="0" borderId="10" xfId="0" applyFont="1" applyBorder="1" applyAlignment="1">
      <alignment horizontal="center"/>
    </xf>
    <xf numFmtId="0" fontId="67" fillId="0" borderId="10" xfId="0" applyFont="1" applyBorder="1" applyAlignment="1">
      <alignment/>
    </xf>
    <xf numFmtId="0" fontId="63" fillId="0" borderId="0" xfId="0" applyFont="1" applyAlignment="1">
      <alignment horizontal="left" vertical="center" wrapText="1"/>
    </xf>
    <xf numFmtId="0" fontId="63" fillId="0" borderId="0" xfId="0" applyFont="1" applyAlignment="1">
      <alignment horizontal="justify" vertical="center"/>
    </xf>
    <xf numFmtId="0" fontId="63" fillId="0" borderId="0" xfId="0" applyFont="1" applyAlignment="1">
      <alignment horizontal="justify" vertical="top"/>
    </xf>
    <xf numFmtId="4" fontId="63" fillId="0" borderId="10" xfId="0" applyNumberFormat="1" applyFont="1" applyBorder="1" applyAlignment="1">
      <alignment horizontal="center" vertical="center"/>
    </xf>
    <xf numFmtId="0" fontId="2" fillId="0" borderId="18" xfId="0" applyFont="1" applyFill="1" applyBorder="1" applyAlignment="1">
      <alignment horizontal="center"/>
    </xf>
    <xf numFmtId="0" fontId="63" fillId="0" borderId="16" xfId="0" applyFont="1" applyBorder="1" applyAlignment="1">
      <alignment/>
    </xf>
    <xf numFmtId="0" fontId="63" fillId="0" borderId="10" xfId="0" applyFont="1" applyBorder="1" applyAlignment="1">
      <alignment horizontal="center" vertical="center"/>
    </xf>
    <xf numFmtId="4" fontId="63" fillId="0" borderId="10" xfId="0" applyNumberFormat="1" applyFont="1" applyBorder="1" applyAlignment="1">
      <alignment horizontal="center" vertical="center"/>
    </xf>
    <xf numFmtId="2" fontId="63" fillId="0" borderId="10" xfId="0" applyNumberFormat="1" applyFont="1" applyBorder="1" applyAlignment="1">
      <alignment horizontal="center" vertical="center"/>
    </xf>
    <xf numFmtId="2" fontId="63" fillId="0" borderId="10" xfId="0" applyNumberFormat="1" applyFont="1" applyBorder="1" applyAlignment="1">
      <alignment/>
    </xf>
    <xf numFmtId="2" fontId="64" fillId="34" borderId="10" xfId="0" applyNumberFormat="1" applyFont="1" applyFill="1" applyBorder="1" applyAlignment="1">
      <alignment vertical="center"/>
    </xf>
    <xf numFmtId="2" fontId="68" fillId="0" borderId="10" xfId="0" applyNumberFormat="1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73" fillId="5" borderId="10" xfId="0" applyFont="1" applyFill="1" applyBorder="1" applyAlignment="1">
      <alignment vertical="center"/>
    </xf>
    <xf numFmtId="2" fontId="63" fillId="0" borderId="10" xfId="0" applyNumberFormat="1" applyFont="1" applyBorder="1" applyAlignment="1">
      <alignment horizontal="center"/>
    </xf>
    <xf numFmtId="2" fontId="64" fillId="6" borderId="10" xfId="0" applyNumberFormat="1" applyFont="1" applyFill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59" fillId="34" borderId="10" xfId="0" applyNumberFormat="1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 textRotation="90" wrapText="1"/>
    </xf>
    <xf numFmtId="0" fontId="63" fillId="0" borderId="10" xfId="0" applyFont="1" applyBorder="1" applyAlignment="1">
      <alignment horizontal="center" vertical="center"/>
    </xf>
    <xf numFmtId="4" fontId="63" fillId="0" borderId="10" xfId="0" applyNumberFormat="1" applyFont="1" applyBorder="1" applyAlignment="1">
      <alignment horizontal="left" vertical="center"/>
    </xf>
    <xf numFmtId="4" fontId="63" fillId="0" borderId="10" xfId="0" applyNumberFormat="1" applyFont="1" applyBorder="1" applyAlignment="1">
      <alignment vertical="center"/>
    </xf>
    <xf numFmtId="4" fontId="63" fillId="0" borderId="10" xfId="0" applyNumberFormat="1" applyFont="1" applyBorder="1" applyAlignment="1">
      <alignment horizontal="left"/>
    </xf>
    <xf numFmtId="0" fontId="63" fillId="0" borderId="0" xfId="0" applyFont="1" applyAlignment="1">
      <alignment horizontal="justify" vertical="top" wrapText="1"/>
    </xf>
    <xf numFmtId="0" fontId="64" fillId="0" borderId="10" xfId="0" applyFont="1" applyBorder="1" applyAlignment="1">
      <alignment horizontal="center"/>
    </xf>
    <xf numFmtId="0" fontId="2" fillId="6" borderId="18" xfId="0" applyFont="1" applyFill="1" applyBorder="1" applyAlignment="1">
      <alignment horizontal="center"/>
    </xf>
    <xf numFmtId="0" fontId="2" fillId="6" borderId="11" xfId="0" applyFont="1" applyFill="1" applyBorder="1" applyAlignment="1">
      <alignment horizontal="center"/>
    </xf>
    <xf numFmtId="4" fontId="63" fillId="0" borderId="13" xfId="0" applyNumberFormat="1" applyFont="1" applyBorder="1" applyAlignment="1">
      <alignment horizontal="center" vertical="center"/>
    </xf>
    <xf numFmtId="0" fontId="63" fillId="0" borderId="0" xfId="0" applyFont="1" applyAlignment="1">
      <alignment horizontal="justify" vertical="top"/>
    </xf>
    <xf numFmtId="0" fontId="64" fillId="0" borderId="22" xfId="0" applyFont="1" applyBorder="1" applyAlignment="1">
      <alignment horizontal="center" vertical="center"/>
    </xf>
    <xf numFmtId="0" fontId="62" fillId="0" borderId="10" xfId="0" applyFont="1" applyBorder="1" applyAlignment="1">
      <alignment horizontal="center"/>
    </xf>
    <xf numFmtId="0" fontId="59" fillId="0" borderId="22" xfId="0" applyFont="1" applyBorder="1" applyAlignment="1">
      <alignment horizontal="center"/>
    </xf>
    <xf numFmtId="4" fontId="63" fillId="0" borderId="10" xfId="0" applyNumberFormat="1" applyFont="1" applyBorder="1" applyAlignment="1">
      <alignment horizontal="center" vertical="center"/>
    </xf>
    <xf numFmtId="0" fontId="2" fillId="6" borderId="23" xfId="0" applyFont="1" applyFill="1" applyBorder="1" applyAlignment="1">
      <alignment horizontal="center"/>
    </xf>
    <xf numFmtId="0" fontId="63" fillId="0" borderId="0" xfId="0" applyFont="1" applyAlignment="1">
      <alignment vertical="top"/>
    </xf>
    <xf numFmtId="0" fontId="63" fillId="0" borderId="0" xfId="0" applyFont="1" applyAlignment="1">
      <alignment horizontal="left" vertical="center" wrapText="1"/>
    </xf>
    <xf numFmtId="0" fontId="63" fillId="0" borderId="0" xfId="0" applyFont="1" applyAlignment="1">
      <alignment horizontal="justify" vertical="center"/>
    </xf>
    <xf numFmtId="0" fontId="63" fillId="0" borderId="0" xfId="0" applyFont="1" applyAlignment="1">
      <alignment horizontal="justify" vertical="top" wrapText="1"/>
    </xf>
    <xf numFmtId="0" fontId="63" fillId="0" borderId="0" xfId="0" applyFont="1" applyAlignment="1">
      <alignment horizontal="justify" vertical="top"/>
    </xf>
    <xf numFmtId="0" fontId="2" fillId="0" borderId="0" xfId="0" applyFont="1" applyAlignment="1">
      <alignment horizontal="justify" vertical="top"/>
    </xf>
    <xf numFmtId="0" fontId="61" fillId="33" borderId="10" xfId="0" applyFont="1" applyFill="1" applyBorder="1" applyAlignment="1">
      <alignment horizontal="center" vertical="center"/>
    </xf>
    <xf numFmtId="0" fontId="62" fillId="0" borderId="17" xfId="0" applyFont="1" applyBorder="1" applyAlignment="1">
      <alignment horizontal="center" vertical="center"/>
    </xf>
    <xf numFmtId="0" fontId="75" fillId="0" borderId="0" xfId="0" applyFont="1" applyAlignment="1">
      <alignment horizontal="justify" vertical="top" wrapText="1"/>
    </xf>
    <xf numFmtId="0" fontId="3" fillId="5" borderId="12" xfId="0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4" fillId="5" borderId="18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73" fillId="5" borderId="12" xfId="0" applyFont="1" applyFill="1" applyBorder="1" applyAlignment="1">
      <alignment horizontal="center" vertical="center" textRotation="90" wrapText="1"/>
    </xf>
    <xf numFmtId="0" fontId="73" fillId="5" borderId="18" xfId="0" applyFont="1" applyFill="1" applyBorder="1" applyAlignment="1">
      <alignment horizontal="center" vertical="center" textRotation="90" wrapText="1"/>
    </xf>
    <xf numFmtId="0" fontId="73" fillId="0" borderId="13" xfId="0" applyFont="1" applyBorder="1" applyAlignment="1">
      <alignment horizontal="center" vertical="center"/>
    </xf>
    <xf numFmtId="0" fontId="73" fillId="0" borderId="17" xfId="0" applyFont="1" applyBorder="1" applyAlignment="1">
      <alignment horizontal="center" vertical="center"/>
    </xf>
    <xf numFmtId="0" fontId="73" fillId="0" borderId="22" xfId="0" applyFont="1" applyBorder="1" applyAlignment="1">
      <alignment horizontal="center" vertical="center"/>
    </xf>
    <xf numFmtId="0" fontId="70" fillId="5" borderId="12" xfId="0" applyFont="1" applyFill="1" applyBorder="1" applyAlignment="1">
      <alignment horizontal="center" vertical="center" textRotation="90" wrapText="1"/>
    </xf>
    <xf numFmtId="0" fontId="70" fillId="5" borderId="18" xfId="0" applyFont="1" applyFill="1" applyBorder="1" applyAlignment="1">
      <alignment horizontal="center" vertical="center" textRotation="90" wrapText="1"/>
    </xf>
    <xf numFmtId="0" fontId="70" fillId="0" borderId="19" xfId="0" applyFont="1" applyBorder="1" applyAlignment="1">
      <alignment horizontal="center" vertical="center"/>
    </xf>
    <xf numFmtId="0" fontId="70" fillId="0" borderId="24" xfId="0" applyFont="1" applyBorder="1" applyAlignment="1">
      <alignment horizontal="center" vertical="center"/>
    </xf>
    <xf numFmtId="0" fontId="70" fillId="0" borderId="25" xfId="0" applyFont="1" applyBorder="1" applyAlignment="1">
      <alignment horizontal="center" vertical="center"/>
    </xf>
    <xf numFmtId="0" fontId="62" fillId="34" borderId="10" xfId="0" applyFont="1" applyFill="1" applyBorder="1" applyAlignment="1">
      <alignment horizontal="center" vertical="center"/>
    </xf>
    <xf numFmtId="0" fontId="62" fillId="0" borderId="13" xfId="0" applyFont="1" applyBorder="1" applyAlignment="1">
      <alignment horizontal="center" vertical="center"/>
    </xf>
    <xf numFmtId="0" fontId="62" fillId="0" borderId="22" xfId="0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64" fillId="5" borderId="10" xfId="0" applyFont="1" applyFill="1" applyBorder="1" applyAlignment="1">
      <alignment horizontal="center" vertical="center"/>
    </xf>
    <xf numFmtId="0" fontId="64" fillId="34" borderId="10" xfId="0" applyFont="1" applyFill="1" applyBorder="1" applyAlignment="1">
      <alignment horizontal="center" vertical="center"/>
    </xf>
    <xf numFmtId="0" fontId="64" fillId="0" borderId="10" xfId="0" applyFont="1" applyBorder="1" applyAlignment="1">
      <alignment horizontal="center"/>
    </xf>
    <xf numFmtId="0" fontId="64" fillId="34" borderId="13" xfId="0" applyFont="1" applyFill="1" applyBorder="1" applyAlignment="1">
      <alignment horizontal="center"/>
    </xf>
    <xf numFmtId="0" fontId="64" fillId="34" borderId="22" xfId="0" applyFont="1" applyFill="1" applyBorder="1" applyAlignment="1">
      <alignment horizontal="center"/>
    </xf>
    <xf numFmtId="0" fontId="63" fillId="0" borderId="13" xfId="0" applyNumberFormat="1" applyFont="1" applyBorder="1" applyAlignment="1">
      <alignment horizontal="center" vertical="center"/>
    </xf>
    <xf numFmtId="0" fontId="63" fillId="0" borderId="22" xfId="0" applyNumberFormat="1" applyFont="1" applyBorder="1" applyAlignment="1">
      <alignment horizontal="center" vertical="center"/>
    </xf>
    <xf numFmtId="0" fontId="64" fillId="34" borderId="13" xfId="0" applyNumberFormat="1" applyFont="1" applyFill="1" applyBorder="1" applyAlignment="1">
      <alignment horizontal="center" vertical="center"/>
    </xf>
    <xf numFmtId="0" fontId="64" fillId="34" borderId="22" xfId="0" applyNumberFormat="1" applyFont="1" applyFill="1" applyBorder="1" applyAlignment="1">
      <alignment horizontal="center" vertical="center"/>
    </xf>
    <xf numFmtId="0" fontId="59" fillId="0" borderId="10" xfId="0" applyFont="1" applyBorder="1" applyAlignment="1">
      <alignment horizontal="center"/>
    </xf>
    <xf numFmtId="0" fontId="64" fillId="0" borderId="13" xfId="0" applyFont="1" applyBorder="1" applyAlignment="1">
      <alignment horizontal="center"/>
    </xf>
    <xf numFmtId="0" fontId="64" fillId="0" borderId="22" xfId="0" applyFont="1" applyBorder="1" applyAlignment="1">
      <alignment horizontal="center"/>
    </xf>
    <xf numFmtId="0" fontId="64" fillId="0" borderId="17" xfId="0" applyFont="1" applyBorder="1" applyAlignment="1">
      <alignment horizontal="center"/>
    </xf>
    <xf numFmtId="0" fontId="64" fillId="0" borderId="13" xfId="0" applyFont="1" applyBorder="1" applyAlignment="1">
      <alignment horizontal="center" vertical="center"/>
    </xf>
    <xf numFmtId="0" fontId="64" fillId="0" borderId="17" xfId="0" applyFont="1" applyBorder="1" applyAlignment="1">
      <alignment horizontal="center" vertical="center"/>
    </xf>
    <xf numFmtId="0" fontId="64" fillId="0" borderId="22" xfId="0" applyFont="1" applyBorder="1" applyAlignment="1">
      <alignment horizontal="center" vertical="center"/>
    </xf>
    <xf numFmtId="0" fontId="69" fillId="33" borderId="10" xfId="0" applyFont="1" applyFill="1" applyBorder="1" applyAlignment="1">
      <alignment horizontal="center" vertical="center"/>
    </xf>
    <xf numFmtId="0" fontId="64" fillId="34" borderId="10" xfId="0" applyFont="1" applyFill="1" applyBorder="1" applyAlignment="1">
      <alignment vertical="center"/>
    </xf>
    <xf numFmtId="0" fontId="62" fillId="34" borderId="12" xfId="0" applyFont="1" applyFill="1" applyBorder="1" applyAlignment="1">
      <alignment horizontal="center" vertical="center"/>
    </xf>
    <xf numFmtId="0" fontId="62" fillId="34" borderId="18" xfId="0" applyFont="1" applyFill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64" fillId="37" borderId="10" xfId="0" applyFont="1" applyFill="1" applyBorder="1" applyAlignment="1">
      <alignment horizontal="center" vertical="center"/>
    </xf>
    <xf numFmtId="0" fontId="64" fillId="5" borderId="12" xfId="0" applyFont="1" applyFill="1" applyBorder="1" applyAlignment="1">
      <alignment horizontal="center" vertical="center" wrapText="1"/>
    </xf>
    <xf numFmtId="0" fontId="64" fillId="5" borderId="18" xfId="0" applyFont="1" applyFill="1" applyBorder="1" applyAlignment="1">
      <alignment horizontal="center" vertical="center" wrapText="1"/>
    </xf>
    <xf numFmtId="0" fontId="62" fillId="5" borderId="10" xfId="0" applyFont="1" applyFill="1" applyBorder="1" applyAlignment="1">
      <alignment horizontal="center" vertical="center"/>
    </xf>
    <xf numFmtId="0" fontId="62" fillId="5" borderId="12" xfId="0" applyFont="1" applyFill="1" applyBorder="1" applyAlignment="1">
      <alignment horizontal="center" vertical="center"/>
    </xf>
    <xf numFmtId="0" fontId="62" fillId="5" borderId="18" xfId="0" applyFont="1" applyFill="1" applyBorder="1" applyAlignment="1">
      <alignment horizontal="center" vertical="center"/>
    </xf>
    <xf numFmtId="0" fontId="62" fillId="6" borderId="10" xfId="0" applyFont="1" applyFill="1" applyBorder="1" applyAlignment="1">
      <alignment horizontal="center" vertical="center"/>
    </xf>
    <xf numFmtId="0" fontId="64" fillId="6" borderId="10" xfId="0" applyFont="1" applyFill="1" applyBorder="1" applyAlignment="1">
      <alignment horizontal="center" vertical="center"/>
    </xf>
    <xf numFmtId="0" fontId="70" fillId="0" borderId="13" xfId="0" applyFont="1" applyBorder="1" applyAlignment="1">
      <alignment horizontal="center" vertical="center"/>
    </xf>
    <xf numFmtId="0" fontId="70" fillId="0" borderId="17" xfId="0" applyFont="1" applyBorder="1" applyAlignment="1">
      <alignment horizontal="center" vertical="center"/>
    </xf>
    <xf numFmtId="0" fontId="70" fillId="0" borderId="22" xfId="0" applyFont="1" applyBorder="1" applyAlignment="1">
      <alignment horizontal="center" vertical="center"/>
    </xf>
    <xf numFmtId="0" fontId="70" fillId="6" borderId="10" xfId="0" applyFont="1" applyFill="1" applyBorder="1" applyAlignment="1">
      <alignment horizontal="center" vertical="center"/>
    </xf>
    <xf numFmtId="0" fontId="64" fillId="6" borderId="12" xfId="0" applyFont="1" applyFill="1" applyBorder="1" applyAlignment="1">
      <alignment horizontal="center" vertical="center"/>
    </xf>
    <xf numFmtId="0" fontId="64" fillId="6" borderId="18" xfId="0" applyFont="1" applyFill="1" applyBorder="1" applyAlignment="1">
      <alignment horizontal="center" vertical="center"/>
    </xf>
    <xf numFmtId="0" fontId="73" fillId="6" borderId="10" xfId="0" applyFont="1" applyFill="1" applyBorder="1" applyAlignment="1">
      <alignment horizontal="center" vertical="center"/>
    </xf>
    <xf numFmtId="0" fontId="74" fillId="6" borderId="10" xfId="0" applyFont="1" applyFill="1" applyBorder="1" applyAlignment="1">
      <alignment horizontal="center" vertical="center"/>
    </xf>
    <xf numFmtId="0" fontId="59" fillId="6" borderId="10" xfId="0" applyFont="1" applyFill="1" applyBorder="1" applyAlignment="1">
      <alignment horizontal="center" vertical="center"/>
    </xf>
    <xf numFmtId="0" fontId="66" fillId="6" borderId="10" xfId="0" applyFont="1" applyFill="1" applyBorder="1" applyAlignment="1">
      <alignment horizontal="center" vertical="center"/>
    </xf>
    <xf numFmtId="0" fontId="73" fillId="6" borderId="12" xfId="0" applyFont="1" applyFill="1" applyBorder="1" applyAlignment="1">
      <alignment horizontal="center" vertical="center"/>
    </xf>
    <xf numFmtId="0" fontId="73" fillId="6" borderId="18" xfId="0" applyFont="1" applyFill="1" applyBorder="1" applyAlignment="1">
      <alignment horizontal="center" vertical="center"/>
    </xf>
    <xf numFmtId="0" fontId="63" fillId="0" borderId="13" xfId="0" applyFont="1" applyBorder="1" applyAlignment="1">
      <alignment horizontal="center" vertical="center"/>
    </xf>
    <xf numFmtId="0" fontId="63" fillId="0" borderId="22" xfId="0" applyFont="1" applyBorder="1" applyAlignment="1">
      <alignment horizontal="center" vertical="center"/>
    </xf>
    <xf numFmtId="0" fontId="63" fillId="0" borderId="0" xfId="0" applyFont="1" applyAlignment="1">
      <alignment horizontal="center"/>
    </xf>
    <xf numFmtId="0" fontId="64" fillId="34" borderId="13" xfId="0" applyFont="1" applyFill="1" applyBorder="1" applyAlignment="1">
      <alignment horizontal="center" vertical="center"/>
    </xf>
    <xf numFmtId="0" fontId="64" fillId="34" borderId="22" xfId="0" applyFont="1" applyFill="1" applyBorder="1" applyAlignment="1">
      <alignment horizontal="center" vertical="center"/>
    </xf>
    <xf numFmtId="0" fontId="59" fillId="34" borderId="10" xfId="0" applyFont="1" applyFill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59" fillId="34" borderId="1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59" fillId="34" borderId="10" xfId="0" applyNumberFormat="1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 textRotation="90" wrapText="1"/>
    </xf>
    <xf numFmtId="0" fontId="0" fillId="34" borderId="17" xfId="0" applyFont="1" applyFill="1" applyBorder="1" applyAlignment="1">
      <alignment horizontal="center" vertical="center" textRotation="90" wrapText="1"/>
    </xf>
    <xf numFmtId="0" fontId="0" fillId="34" borderId="22" xfId="0" applyFont="1" applyFill="1" applyBorder="1" applyAlignment="1">
      <alignment horizontal="center" vertical="center" textRotation="90" wrapText="1"/>
    </xf>
    <xf numFmtId="0" fontId="63" fillId="0" borderId="17" xfId="0" applyFont="1" applyBorder="1" applyAlignment="1">
      <alignment horizontal="center" vertical="center"/>
    </xf>
    <xf numFmtId="0" fontId="59" fillId="34" borderId="13" xfId="0" applyNumberFormat="1" applyFont="1" applyFill="1" applyBorder="1" applyAlignment="1">
      <alignment horizontal="center" vertical="center"/>
    </xf>
    <xf numFmtId="0" fontId="59" fillId="34" borderId="17" xfId="0" applyNumberFormat="1" applyFont="1" applyFill="1" applyBorder="1" applyAlignment="1">
      <alignment horizontal="center" vertical="center"/>
    </xf>
    <xf numFmtId="0" fontId="59" fillId="34" borderId="22" xfId="0" applyNumberFormat="1" applyFont="1" applyFill="1" applyBorder="1" applyAlignment="1">
      <alignment horizontal="center" vertical="center"/>
    </xf>
    <xf numFmtId="0" fontId="73" fillId="0" borderId="10" xfId="0" applyFont="1" applyBorder="1" applyAlignment="1">
      <alignment horizontal="center" vertical="center"/>
    </xf>
    <xf numFmtId="0" fontId="73" fillId="5" borderId="10" xfId="0" applyFont="1" applyFill="1" applyBorder="1" applyAlignment="1">
      <alignment horizontal="center" vertical="center"/>
    </xf>
    <xf numFmtId="4" fontId="63" fillId="0" borderId="10" xfId="0" applyNumberFormat="1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6" fillId="6" borderId="30" xfId="0" applyFont="1" applyFill="1" applyBorder="1" applyAlignment="1">
      <alignment horizontal="center" vertical="center"/>
    </xf>
    <xf numFmtId="0" fontId="6" fillId="6" borderId="31" xfId="0" applyFont="1" applyFill="1" applyBorder="1" applyAlignment="1">
      <alignment horizontal="center" vertical="center"/>
    </xf>
    <xf numFmtId="0" fontId="6" fillId="6" borderId="32" xfId="0" applyFont="1" applyFill="1" applyBorder="1" applyAlignment="1">
      <alignment horizontal="center" vertical="center"/>
    </xf>
    <xf numFmtId="0" fontId="63" fillId="0" borderId="0" xfId="0" applyFont="1" applyAlignment="1">
      <alignment horizontal="left" vertical="top" wrapText="1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styles" Target="styles.xml" /><Relationship Id="rId52" Type="http://schemas.openxmlformats.org/officeDocument/2006/relationships/sharedStrings" Target="sharedStrings.xml" /><Relationship Id="rId53" Type="http://schemas.openxmlformats.org/officeDocument/2006/relationships/externalLink" Target="externalLinks/externalLink1.xml" /><Relationship Id="rId54" Type="http://schemas.openxmlformats.org/officeDocument/2006/relationships/externalLink" Target="externalLinks/externalLink2.xml" /><Relationship Id="rId5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8175"/>
          <c:y val="0.1555"/>
          <c:w val="0.6685"/>
          <c:h val="0.656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pPr>
              <a:noFill/>
              <a:ln w="12700">
                <a:solidFill>
                  <a:srgbClr val="666699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'[1]Hoja1'!$A$1:$A$13</c:f>
              <c:strCache>
                <c:ptCount val="13"/>
                <c:pt idx="0">
                  <c:v>CABERNET SAUVIGNON - CABERNET</c:v>
                </c:pt>
                <c:pt idx="1">
                  <c:v>SAUVIGNON BLANC</c:v>
                </c:pt>
                <c:pt idx="2">
                  <c:v>MERLOT</c:v>
                </c:pt>
                <c:pt idx="3">
                  <c:v>CHARDONNAY - PINOT CHARDONNAY</c:v>
                </c:pt>
                <c:pt idx="4">
                  <c:v>CARMENÈRE - GRANDE VIDURE</c:v>
                </c:pt>
                <c:pt idx="5">
                  <c:v>SYRAH - SIRAH, SHIRAZ</c:v>
                </c:pt>
                <c:pt idx="6">
                  <c:v>PAIS - MISSION, CRIOLLA</c:v>
                </c:pt>
                <c:pt idx="7">
                  <c:v>TINTORERAS</c:v>
                </c:pt>
                <c:pt idx="8">
                  <c:v>PINOT NOIR - PINOT NEGRO</c:v>
                </c:pt>
                <c:pt idx="9">
                  <c:v>MOSCATEL DE ALEJANDRÍA - BLANCA ITALIA</c:v>
                </c:pt>
                <c:pt idx="10">
                  <c:v>COT - COT ROUGE,MALBEC, MALBEK, MALBECK</c:v>
                </c:pt>
                <c:pt idx="11">
                  <c:v>CABERNET FRANC - CABERNET FRANCO</c:v>
                </c:pt>
                <c:pt idx="12">
                  <c:v>OTRAS</c:v>
                </c:pt>
              </c:strCache>
            </c:strRef>
          </c:cat>
          <c:val>
            <c:numRef>
              <c:f>'[1]Hoja1'!$B$1:$B$13</c:f>
              <c:numCache>
                <c:ptCount val="13"/>
                <c:pt idx="0">
                  <c:v>43211.01</c:v>
                </c:pt>
                <c:pt idx="1">
                  <c:v>15172.99</c:v>
                </c:pt>
                <c:pt idx="2">
                  <c:v>12242.78</c:v>
                </c:pt>
                <c:pt idx="3">
                  <c:v>11698.3</c:v>
                </c:pt>
                <c:pt idx="4">
                  <c:v>10860.86</c:v>
                </c:pt>
                <c:pt idx="5">
                  <c:v>8232.68</c:v>
                </c:pt>
                <c:pt idx="6">
                  <c:v>12520.57</c:v>
                </c:pt>
                <c:pt idx="7">
                  <c:v>6461.59</c:v>
                </c:pt>
                <c:pt idx="8">
                  <c:v>4148.55</c:v>
                </c:pt>
                <c:pt idx="9">
                  <c:v>4031.5</c:v>
                </c:pt>
                <c:pt idx="10">
                  <c:v>2312.94</c:v>
                </c:pt>
                <c:pt idx="11">
                  <c:v>1671.84</c:v>
                </c:pt>
                <c:pt idx="12">
                  <c:v>9352.51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6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7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8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9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0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3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4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5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6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7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8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9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30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3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3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33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34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35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36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37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38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39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40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4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4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43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44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45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46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47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48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49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10</xdr:row>
      <xdr:rowOff>104775</xdr:rowOff>
    </xdr:from>
    <xdr:to>
      <xdr:col>9</xdr:col>
      <xdr:colOff>276225</xdr:colOff>
      <xdr:row>22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42900" y="2009775"/>
          <a:ext cx="6791325" cy="22955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73152" tIns="0" rIns="73152" bIns="54864" anchor="b"/>
        <a:p>
          <a:pPr algn="ctr">
            <a:defRPr/>
          </a:pPr>
          <a:r>
            <a:rPr lang="en-US" cap="none" sz="36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CATASTRO   VITICOLA NACIONAL 
</a:t>
          </a:r>
          <a:r>
            <a:rPr lang="en-US" cap="none" sz="36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2015</a:t>
          </a:r>
        </a:p>
      </xdr:txBody>
    </xdr:sp>
    <xdr:clientData/>
  </xdr:twoCellAnchor>
  <xdr:oneCellAnchor>
    <xdr:from>
      <xdr:col>0</xdr:col>
      <xdr:colOff>466725</xdr:colOff>
      <xdr:row>26</xdr:row>
      <xdr:rowOff>85725</xdr:rowOff>
    </xdr:from>
    <xdr:ext cx="6534150" cy="885825"/>
    <xdr:sp>
      <xdr:nvSpPr>
        <xdr:cNvPr id="2" name="Text Box 47"/>
        <xdr:cNvSpPr txBox="1">
          <a:spLocks noChangeArrowheads="1"/>
        </xdr:cNvSpPr>
      </xdr:nvSpPr>
      <xdr:spPr>
        <a:xfrm>
          <a:off x="466725" y="5038725"/>
          <a:ext cx="6534150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DIVISION DE PROTECCIÓN AGRÍCOLA Y FORESTAL                            SUBDEPARTAMENTO DE VIÑAS, VINOS Y BEBIDAS ALCOHOLICAS               </a:t>
          </a:r>
        </a:p>
      </xdr:txBody>
    </xdr:sp>
    <xdr:clientData/>
  </xdr:oneCellAnchor>
  <xdr:twoCellAnchor>
    <xdr:from>
      <xdr:col>0</xdr:col>
      <xdr:colOff>0</xdr:colOff>
      <xdr:row>0</xdr:row>
      <xdr:rowOff>0</xdr:rowOff>
    </xdr:from>
    <xdr:to>
      <xdr:col>2</xdr:col>
      <xdr:colOff>333375</xdr:colOff>
      <xdr:row>8</xdr:row>
      <xdr:rowOff>161925</xdr:rowOff>
    </xdr:to>
    <xdr:pic>
      <xdr:nvPicPr>
        <xdr:cNvPr id="3" name="3 Imagen" descr="SAG_logocolor_plantill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5737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0.82675</cdr:x>
      <cdr:y>0.23325</cdr:y>
    </cdr:from>
    <cdr:to>
      <cdr:x>0.95075</cdr:x>
      <cdr:y>0.43225</cdr:y>
    </cdr:to>
    <cdr:sp fLocksText="0">
      <cdr:nvSpPr>
        <cdr:cNvPr id="1" name="1 CuadroTexto"/>
        <cdr:cNvSpPr txBox="1">
          <a:spLocks noChangeArrowheads="1"/>
        </cdr:cNvSpPr>
      </cdr:nvSpPr>
      <cdr:spPr>
        <a:xfrm>
          <a:off x="6457950" y="1085850"/>
          <a:ext cx="971550" cy="933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36</xdr:row>
      <xdr:rowOff>123825</xdr:rowOff>
    </xdr:from>
    <xdr:to>
      <xdr:col>10</xdr:col>
      <xdr:colOff>76200</xdr:colOff>
      <xdr:row>61</xdr:row>
      <xdr:rowOff>57150</xdr:rowOff>
    </xdr:to>
    <xdr:graphicFrame>
      <xdr:nvGraphicFramePr>
        <xdr:cNvPr id="1" name="3 Gráfico"/>
        <xdr:cNvGraphicFramePr/>
      </xdr:nvGraphicFramePr>
      <xdr:xfrm>
        <a:off x="0" y="7134225"/>
        <a:ext cx="7820025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uan.caceres\Documents\DATOS2015%20-%20Catastro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">
          <cell r="A1" t="str">
            <v>CABERNET SAUVIGNON - CABERNET</v>
          </cell>
          <cell r="B1">
            <v>43211.01</v>
          </cell>
        </row>
        <row r="2">
          <cell r="A2" t="str">
            <v>SAUVIGNON BLANC</v>
          </cell>
          <cell r="B2">
            <v>15172.99</v>
          </cell>
        </row>
        <row r="3">
          <cell r="A3" t="str">
            <v>MERLOT</v>
          </cell>
          <cell r="B3">
            <v>12242.78</v>
          </cell>
        </row>
        <row r="4">
          <cell r="A4" t="str">
            <v>CHARDONNAY - PINOT CHARDONNAY</v>
          </cell>
          <cell r="B4">
            <v>11698.3</v>
          </cell>
        </row>
        <row r="5">
          <cell r="A5" t="str">
            <v>CARMENÈRE - GRANDE VIDURE</v>
          </cell>
          <cell r="B5">
            <v>10860.86</v>
          </cell>
        </row>
        <row r="6">
          <cell r="A6" t="str">
            <v>SYRAH - SIRAH, SHIRAZ</v>
          </cell>
          <cell r="B6">
            <v>8232.68</v>
          </cell>
        </row>
        <row r="7">
          <cell r="A7" t="str">
            <v>PAIS - MISSION, CRIOLLA</v>
          </cell>
          <cell r="B7">
            <v>12520.57</v>
          </cell>
        </row>
        <row r="8">
          <cell r="A8" t="str">
            <v>TINTORERAS</v>
          </cell>
          <cell r="B8">
            <v>6461.59</v>
          </cell>
        </row>
        <row r="9">
          <cell r="A9" t="str">
            <v>PINOT NOIR - PINOT NEGRO</v>
          </cell>
          <cell r="B9">
            <v>4148.55</v>
          </cell>
        </row>
        <row r="10">
          <cell r="A10" t="str">
            <v>MOSCATEL DE ALEJANDRÍA - BLANCA ITALIA</v>
          </cell>
          <cell r="B10">
            <v>4031.5</v>
          </cell>
        </row>
        <row r="11">
          <cell r="A11" t="str">
            <v>COT - COT ROUGE,MALBEC, MALBEK, MALBECK</v>
          </cell>
          <cell r="B11">
            <v>2312.94</v>
          </cell>
        </row>
        <row r="12">
          <cell r="A12" t="str">
            <v>CABERNET FRANC - CABERNET FRANCO</v>
          </cell>
          <cell r="B12">
            <v>1671.84</v>
          </cell>
        </row>
        <row r="13">
          <cell r="A13" t="str">
            <v>OTRAS</v>
          </cell>
          <cell r="B13">
            <v>9352.51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">
          <cell r="A1" t="str">
            <v>CABERNET SAUVIGNON - CABERNET</v>
          </cell>
          <cell r="B1">
            <v>44176.37</v>
          </cell>
        </row>
        <row r="2">
          <cell r="A2" t="str">
            <v>SAUVIGNON BLANC</v>
          </cell>
          <cell r="B2">
            <v>15142.33</v>
          </cell>
        </row>
        <row r="3">
          <cell r="A3" t="str">
            <v>MERLOT</v>
          </cell>
          <cell r="B3">
            <v>12480.13</v>
          </cell>
        </row>
        <row r="4">
          <cell r="A4" t="str">
            <v>CHARDONNAY - PINOT CHARDONNAY</v>
          </cell>
          <cell r="B4">
            <v>11633.83</v>
          </cell>
        </row>
        <row r="5">
          <cell r="A5" t="str">
            <v>CARMENÈRE - GRANDE VIDURE</v>
          </cell>
          <cell r="B5">
            <v>11319.49</v>
          </cell>
        </row>
        <row r="6">
          <cell r="A6" t="str">
            <v>SYRAH - SIRAH, SHIRAZ</v>
          </cell>
          <cell r="B6">
            <v>8432.24</v>
          </cell>
        </row>
        <row r="7">
          <cell r="A7" t="str">
            <v>PAIS - MISSION, CRIOLLA</v>
          </cell>
          <cell r="B7">
            <v>7652.58</v>
          </cell>
        </row>
        <row r="8">
          <cell r="A8" t="str">
            <v>TINTORERAS</v>
          </cell>
          <cell r="B8">
            <v>6023.02</v>
          </cell>
        </row>
        <row r="9">
          <cell r="A9" t="str">
            <v>PINOT NOIR - PINOT NEGRO</v>
          </cell>
          <cell r="B9">
            <v>4195.85</v>
          </cell>
        </row>
        <row r="10">
          <cell r="A10" t="str">
            <v>MOSCATEL DE ALEJANDRÍA - BLANCA ITALIA</v>
          </cell>
          <cell r="B10">
            <v>2574.28</v>
          </cell>
        </row>
        <row r="11">
          <cell r="A11" t="str">
            <v>COT - COT ROUGE,MALBEC, MALBEK, MALBECK</v>
          </cell>
          <cell r="B11">
            <v>2309.51</v>
          </cell>
        </row>
        <row r="12">
          <cell r="A12" t="str">
            <v>CABERNET FRANC - CABERNET FRANCO</v>
          </cell>
          <cell r="B12">
            <v>1661.46</v>
          </cell>
        </row>
        <row r="13">
          <cell r="A13" t="str">
            <v>OTRAS</v>
          </cell>
          <cell r="B13">
            <v>9991.35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8.v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9.v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0.v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1.v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2.v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3.v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4.v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5.v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6.v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7.v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8.v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9.v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0.v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1.v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2.v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3.v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4.v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5.v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6.vml" /><Relationship Id="rId2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7.vml" /><Relationship Id="rId2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8.vml" /><Relationship Id="rId2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9.vml" /><Relationship Id="rId2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0.vml" /><Relationship Id="rId2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1.vml" /><Relationship Id="rId2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2.vml" /><Relationship Id="rId2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3.vml" /><Relationship Id="rId2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4.vml" /><Relationship Id="rId2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5.vml" /><Relationship Id="rId2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6.vml" /><Relationship Id="rId2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7.vml" /><Relationship Id="rId2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8.vml" /><Relationship Id="rId2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9.vml" /><Relationship Id="rId2" Type="http://schemas.openxmlformats.org/officeDocument/2006/relationships/printerSettings" Target="../printerSettings/printerSettings50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1" sqref="A11"/>
    </sheetView>
  </sheetViews>
  <sheetFormatPr defaultColWidth="11.421875" defaultRowHeight="15"/>
  <sheetData/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5"/>
  <sheetViews>
    <sheetView zoomScalePageLayoutView="0" workbookViewId="0" topLeftCell="A1">
      <selection activeCell="A1" sqref="A1:A2"/>
    </sheetView>
  </sheetViews>
  <sheetFormatPr defaultColWidth="11.421875" defaultRowHeight="15"/>
  <cols>
    <col min="1" max="1" width="14.421875" style="0" customWidth="1"/>
    <col min="2" max="2" width="5.140625" style="0" customWidth="1"/>
    <col min="3" max="3" width="7.421875" style="0" bestFit="1" customWidth="1"/>
    <col min="4" max="4" width="7.7109375" style="0" customWidth="1"/>
    <col min="5" max="5" width="9.140625" style="0" bestFit="1" customWidth="1"/>
    <col min="6" max="6" width="9.00390625" style="0" customWidth="1"/>
    <col min="7" max="7" width="10.28125" style="0" customWidth="1"/>
    <col min="8" max="8" width="5.7109375" style="0" customWidth="1"/>
    <col min="9" max="9" width="9.140625" style="0" bestFit="1" customWidth="1"/>
    <col min="10" max="10" width="10.28125" style="0" customWidth="1"/>
    <col min="11" max="11" width="7.7109375" style="0" customWidth="1"/>
    <col min="12" max="12" width="10.28125" style="0" customWidth="1"/>
    <col min="13" max="13" width="6.421875" style="0" customWidth="1"/>
    <col min="14" max="14" width="9.00390625" style="0" customWidth="1"/>
    <col min="15" max="15" width="10.28125" style="0" customWidth="1"/>
  </cols>
  <sheetData>
    <row r="1" spans="1:15" ht="35.25" customHeight="1">
      <c r="A1" s="292" t="s">
        <v>253</v>
      </c>
      <c r="B1" s="293" t="s">
        <v>62</v>
      </c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94"/>
      <c r="O1" s="292" t="s">
        <v>11</v>
      </c>
    </row>
    <row r="2" spans="1:15" ht="136.5" customHeight="1">
      <c r="A2" s="292"/>
      <c r="B2" s="28" t="s">
        <v>13</v>
      </c>
      <c r="C2" s="28" t="s">
        <v>56</v>
      </c>
      <c r="D2" s="28" t="s">
        <v>57</v>
      </c>
      <c r="E2" s="28" t="s">
        <v>58</v>
      </c>
      <c r="F2" s="28" t="s">
        <v>14</v>
      </c>
      <c r="G2" s="28" t="s">
        <v>15</v>
      </c>
      <c r="H2" s="28" t="s">
        <v>59</v>
      </c>
      <c r="I2" s="28" t="s">
        <v>60</v>
      </c>
      <c r="J2" s="28" t="s">
        <v>16</v>
      </c>
      <c r="K2" s="28" t="s">
        <v>17</v>
      </c>
      <c r="L2" s="28" t="s">
        <v>18</v>
      </c>
      <c r="M2" s="28" t="s">
        <v>61</v>
      </c>
      <c r="N2" s="28" t="s">
        <v>19</v>
      </c>
      <c r="O2" s="292"/>
    </row>
    <row r="3" spans="1:15" ht="15">
      <c r="A3" s="11"/>
      <c r="B3" s="11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15">
      <c r="A4" s="11" t="s">
        <v>251</v>
      </c>
      <c r="B4" s="251">
        <v>0.6</v>
      </c>
      <c r="C4" s="252"/>
      <c r="D4" s="252">
        <v>5.5</v>
      </c>
      <c r="E4" s="252"/>
      <c r="F4" s="252">
        <v>105.35</v>
      </c>
      <c r="G4" s="252">
        <v>95.9</v>
      </c>
      <c r="H4" s="252"/>
      <c r="I4" s="252"/>
      <c r="J4" s="252">
        <v>31.06</v>
      </c>
      <c r="K4" s="252">
        <v>2.35</v>
      </c>
      <c r="L4" s="252">
        <v>220.85</v>
      </c>
      <c r="M4" s="252"/>
      <c r="N4" s="252">
        <v>1</v>
      </c>
      <c r="O4" s="101">
        <f>SUM(B4:N4)</f>
        <v>462.61</v>
      </c>
    </row>
    <row r="5" spans="1:15" ht="15">
      <c r="A5" s="11" t="s">
        <v>252</v>
      </c>
      <c r="B5" s="253">
        <v>0.39</v>
      </c>
      <c r="C5" s="101">
        <v>109.85</v>
      </c>
      <c r="D5" s="101">
        <v>14.85</v>
      </c>
      <c r="E5" s="101">
        <v>1016.544</v>
      </c>
      <c r="F5" s="101">
        <v>1639.349</v>
      </c>
      <c r="G5" s="101">
        <v>1.1</v>
      </c>
      <c r="H5" s="101">
        <v>4</v>
      </c>
      <c r="I5" s="101">
        <v>1547.944</v>
      </c>
      <c r="J5" s="101">
        <v>1.04</v>
      </c>
      <c r="K5" s="101">
        <v>10.58</v>
      </c>
      <c r="L5" s="101">
        <v>3508.191</v>
      </c>
      <c r="M5" s="101">
        <v>0.05</v>
      </c>
      <c r="N5" s="101">
        <v>199.39</v>
      </c>
      <c r="O5" s="101">
        <f>SUM(B5:N5)</f>
        <v>8053.278</v>
      </c>
    </row>
    <row r="6" spans="1:15" ht="15">
      <c r="A6" s="11"/>
      <c r="B6" s="253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</row>
    <row r="7" spans="1:15" ht="33.75" customHeight="1">
      <c r="A7" s="97" t="s">
        <v>11</v>
      </c>
      <c r="B7" s="100">
        <f aca="true" t="shared" si="0" ref="B7:N7">SUM(B4:B6)</f>
        <v>0.99</v>
      </c>
      <c r="C7" s="100">
        <f t="shared" si="0"/>
        <v>109.85</v>
      </c>
      <c r="D7" s="100">
        <f t="shared" si="0"/>
        <v>20.35</v>
      </c>
      <c r="E7" s="100">
        <f t="shared" si="0"/>
        <v>1016.544</v>
      </c>
      <c r="F7" s="100">
        <f t="shared" si="0"/>
        <v>1744.6989999999998</v>
      </c>
      <c r="G7" s="100">
        <f t="shared" si="0"/>
        <v>97</v>
      </c>
      <c r="H7" s="100">
        <f t="shared" si="0"/>
        <v>4</v>
      </c>
      <c r="I7" s="100">
        <f t="shared" si="0"/>
        <v>1547.944</v>
      </c>
      <c r="J7" s="100">
        <f t="shared" si="0"/>
        <v>32.1</v>
      </c>
      <c r="K7" s="100">
        <f t="shared" si="0"/>
        <v>12.93</v>
      </c>
      <c r="L7" s="100">
        <f t="shared" si="0"/>
        <v>3729.0409999999997</v>
      </c>
      <c r="M7" s="100">
        <f t="shared" si="0"/>
        <v>0.05</v>
      </c>
      <c r="N7" s="100">
        <f t="shared" si="0"/>
        <v>200.39</v>
      </c>
      <c r="O7" s="106">
        <f>SUM(B7:N7)</f>
        <v>8515.887999999999</v>
      </c>
    </row>
    <row r="9" ht="15" customHeight="1"/>
    <row r="13" spans="1:15" ht="15">
      <c r="A13" s="273"/>
      <c r="B13" s="273"/>
      <c r="C13" s="273"/>
      <c r="D13" s="273"/>
      <c r="E13" s="273"/>
      <c r="F13" s="273"/>
      <c r="G13" s="273"/>
      <c r="H13" s="273"/>
      <c r="I13" s="273"/>
      <c r="J13" s="273"/>
      <c r="K13" s="273"/>
      <c r="L13" s="273"/>
      <c r="M13" s="273"/>
      <c r="N13" s="273"/>
      <c r="O13" s="273"/>
    </row>
    <row r="14" spans="1:15" ht="15">
      <c r="A14" s="273"/>
      <c r="B14" s="273"/>
      <c r="C14" s="273"/>
      <c r="D14" s="273"/>
      <c r="E14" s="273"/>
      <c r="F14" s="273"/>
      <c r="G14" s="273"/>
      <c r="H14" s="273"/>
      <c r="I14" s="273"/>
      <c r="J14" s="273"/>
      <c r="K14" s="273"/>
      <c r="L14" s="273"/>
      <c r="M14" s="273"/>
      <c r="N14" s="273"/>
      <c r="O14" s="273"/>
    </row>
    <row r="15" spans="1:15" ht="15">
      <c r="A15" s="273"/>
      <c r="B15" s="273"/>
      <c r="C15" s="273"/>
      <c r="D15" s="273"/>
      <c r="E15" s="273"/>
      <c r="F15" s="273"/>
      <c r="G15" s="273"/>
      <c r="H15" s="273"/>
      <c r="I15" s="273"/>
      <c r="J15" s="273"/>
      <c r="K15" s="273"/>
      <c r="L15" s="273"/>
      <c r="M15" s="273"/>
      <c r="N15" s="273"/>
      <c r="O15" s="273"/>
    </row>
  </sheetData>
  <sheetProtection/>
  <mergeCells count="4">
    <mergeCell ref="A1:A2"/>
    <mergeCell ref="O1:O2"/>
    <mergeCell ref="A13:O15"/>
    <mergeCell ref="B1:N1"/>
  </mergeCells>
  <printOptions horizontalCentered="1"/>
  <pageMargins left="0.31496062992125984" right="0.31496062992125984" top="1.9291338582677167" bottom="0.7480314960629921" header="0.7086614173228347" footer="0.7086614173228347"/>
  <pageSetup horizontalDpi="600" verticalDpi="600" orientation="landscape" r:id="rId2"/>
  <headerFooter>
    <oddHeader>&amp;L&amp;G&amp;C&amp;"Verdana,Negrita"&amp;12CATASTRO NACIONAL DE VIDES PARA PISCO (has)&amp;R&amp;"Verdana,Normal"CUADRO N° 8</oddHeader>
    <oddFooter>&amp;R&amp;F</oddFooter>
  </headerFooter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A1" sqref="A1:A2"/>
    </sheetView>
  </sheetViews>
  <sheetFormatPr defaultColWidth="11.421875" defaultRowHeight="15"/>
  <cols>
    <col min="1" max="1" width="35.57421875" style="0" customWidth="1"/>
    <col min="2" max="2" width="16.421875" style="0" customWidth="1"/>
    <col min="3" max="3" width="19.140625" style="0" customWidth="1"/>
    <col min="4" max="4" width="14.00390625" style="0" customWidth="1"/>
  </cols>
  <sheetData>
    <row r="1" spans="1:4" ht="15">
      <c r="A1" s="271" t="s">
        <v>253</v>
      </c>
      <c r="B1" s="295"/>
      <c r="C1" s="295"/>
      <c r="D1" s="271" t="s">
        <v>11</v>
      </c>
    </row>
    <row r="2" spans="1:4" ht="42.75" customHeight="1">
      <c r="A2" s="271"/>
      <c r="B2" s="4" t="s">
        <v>249</v>
      </c>
      <c r="C2" s="4" t="s">
        <v>250</v>
      </c>
      <c r="D2" s="271"/>
    </row>
    <row r="3" spans="1:4" ht="24.75" customHeight="1">
      <c r="A3" s="226" t="s">
        <v>418</v>
      </c>
      <c r="B3" s="92"/>
      <c r="C3" s="92">
        <v>1</v>
      </c>
      <c r="D3" s="92">
        <f aca="true" t="shared" si="0" ref="D3:D14">SUM(B3:C3)</f>
        <v>1</v>
      </c>
    </row>
    <row r="4" spans="1:4" ht="24.75" customHeight="1">
      <c r="A4" s="63" t="s">
        <v>419</v>
      </c>
      <c r="B4" s="92"/>
      <c r="C4" s="92">
        <v>16</v>
      </c>
      <c r="D4" s="92">
        <f t="shared" si="0"/>
        <v>16</v>
      </c>
    </row>
    <row r="5" spans="1:4" ht="24.75" customHeight="1">
      <c r="A5" s="63" t="s">
        <v>251</v>
      </c>
      <c r="B5" s="92">
        <v>133</v>
      </c>
      <c r="C5" s="92">
        <v>11</v>
      </c>
      <c r="D5" s="92">
        <f t="shared" si="0"/>
        <v>144</v>
      </c>
    </row>
    <row r="6" spans="1:4" ht="24.75" customHeight="1">
      <c r="A6" s="63" t="s">
        <v>252</v>
      </c>
      <c r="B6" s="92">
        <v>1832</v>
      </c>
      <c r="C6" s="92">
        <v>183</v>
      </c>
      <c r="D6" s="92">
        <f t="shared" si="0"/>
        <v>2015</v>
      </c>
    </row>
    <row r="7" spans="1:4" ht="24.75" customHeight="1">
      <c r="A7" s="63" t="s">
        <v>265</v>
      </c>
      <c r="B7" s="92"/>
      <c r="C7" s="92">
        <v>269</v>
      </c>
      <c r="D7" s="92">
        <f t="shared" si="0"/>
        <v>269</v>
      </c>
    </row>
    <row r="8" spans="1:4" ht="24.75" customHeight="1">
      <c r="A8" s="63" t="s">
        <v>266</v>
      </c>
      <c r="B8" s="92"/>
      <c r="C8" s="92">
        <v>1872</v>
      </c>
      <c r="D8" s="92">
        <f t="shared" si="0"/>
        <v>1872</v>
      </c>
    </row>
    <row r="9" spans="1:4" ht="24.75" customHeight="1">
      <c r="A9" s="63" t="s">
        <v>236</v>
      </c>
      <c r="B9" s="92"/>
      <c r="C9" s="92">
        <v>3721</v>
      </c>
      <c r="D9" s="92">
        <f t="shared" si="0"/>
        <v>3721</v>
      </c>
    </row>
    <row r="10" spans="1:4" ht="24.75" customHeight="1">
      <c r="A10" s="63" t="s">
        <v>237</v>
      </c>
      <c r="B10" s="92"/>
      <c r="C10" s="92">
        <v>4445</v>
      </c>
      <c r="D10" s="92">
        <f t="shared" si="0"/>
        <v>4445</v>
      </c>
    </row>
    <row r="11" spans="1:4" ht="24.75" customHeight="1">
      <c r="A11" s="63" t="s">
        <v>267</v>
      </c>
      <c r="B11" s="92"/>
      <c r="C11" s="92">
        <v>12</v>
      </c>
      <c r="D11" s="92">
        <f t="shared" si="0"/>
        <v>12</v>
      </c>
    </row>
    <row r="12" spans="1:4" ht="24.75" customHeight="1">
      <c r="A12" s="63" t="s">
        <v>239</v>
      </c>
      <c r="B12" s="92"/>
      <c r="C12" s="92">
        <v>6</v>
      </c>
      <c r="D12" s="92">
        <f t="shared" si="0"/>
        <v>6</v>
      </c>
    </row>
    <row r="13" spans="1:4" ht="24.75" customHeight="1">
      <c r="A13" s="63" t="s">
        <v>268</v>
      </c>
      <c r="B13" s="92"/>
      <c r="C13" s="92">
        <v>456</v>
      </c>
      <c r="D13" s="92">
        <f t="shared" si="0"/>
        <v>456</v>
      </c>
    </row>
    <row r="14" spans="1:4" ht="33" customHeight="1">
      <c r="A14" s="64" t="s">
        <v>11</v>
      </c>
      <c r="B14" s="93">
        <f>SUM(B3:B13)</f>
        <v>1965</v>
      </c>
      <c r="C14" s="93">
        <f>SUM(C3:C13)</f>
        <v>10992</v>
      </c>
      <c r="D14" s="93">
        <f t="shared" si="0"/>
        <v>12957</v>
      </c>
    </row>
  </sheetData>
  <sheetProtection/>
  <mergeCells count="3">
    <mergeCell ref="A1:A2"/>
    <mergeCell ref="B1:C1"/>
    <mergeCell ref="D1:D2"/>
  </mergeCells>
  <printOptions horizontalCentered="1"/>
  <pageMargins left="0.7086614173228347" right="0.7086614173228347" top="2.125984251968504" bottom="0.7480314960629921" header="0.7086614173228347" footer="0.31496062992125984"/>
  <pageSetup horizontalDpi="600" verticalDpi="600" orientation="landscape" r:id="rId2"/>
  <headerFooter>
    <oddHeader>&amp;L&amp;G&amp;C&amp;"Verdana,Negrita"&amp;12
DISTRIBUCIÓN NACIONAL DEL NUMERO DE PROPIEDADES CON PLANTACIONES 
DE VIDES DE CONSUMO FRESCO, PISQUERAS Y PARA VINIFICACIÓN &amp;R&amp;"Verdana,Normal"CUADRO N° 10</oddHeader>
    <oddFooter>&amp;R&amp;F</oddFooter>
  </headerFooter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D27" sqref="D27"/>
    </sheetView>
  </sheetViews>
  <sheetFormatPr defaultColWidth="11.421875" defaultRowHeight="15"/>
  <cols>
    <col min="1" max="1" width="16.57421875" style="0" customWidth="1"/>
    <col min="2" max="2" width="19.421875" style="0" customWidth="1"/>
    <col min="3" max="3" width="17.140625" style="0" bestFit="1" customWidth="1"/>
    <col min="4" max="4" width="13.57421875" style="0" customWidth="1"/>
  </cols>
  <sheetData>
    <row r="1" spans="1:4" ht="15">
      <c r="A1" s="297" t="s">
        <v>10</v>
      </c>
      <c r="B1" s="298" t="s">
        <v>54</v>
      </c>
      <c r="C1" s="298"/>
      <c r="D1" s="297" t="s">
        <v>11</v>
      </c>
    </row>
    <row r="2" spans="1:4" ht="15">
      <c r="A2" s="297"/>
      <c r="B2" s="217" t="s">
        <v>1</v>
      </c>
      <c r="C2" s="217" t="s">
        <v>2</v>
      </c>
      <c r="D2" s="297"/>
    </row>
    <row r="3" spans="1:4" ht="15">
      <c r="A3" s="11" t="s">
        <v>400</v>
      </c>
      <c r="B3" s="203">
        <v>1.3</v>
      </c>
      <c r="C3" s="203">
        <v>0.68</v>
      </c>
      <c r="D3" s="203">
        <f>SUM(B3:C3)</f>
        <v>1.98</v>
      </c>
    </row>
    <row r="4" spans="1:4" ht="15">
      <c r="A4" s="11"/>
      <c r="B4" s="203"/>
      <c r="C4" s="203"/>
      <c r="D4" s="203"/>
    </row>
    <row r="5" spans="1:4" ht="15">
      <c r="A5" s="12" t="s">
        <v>3</v>
      </c>
      <c r="B5" s="27">
        <f>SUM(B3:B4)</f>
        <v>1.3</v>
      </c>
      <c r="C5" s="27">
        <f>SUM(C3:C4)</f>
        <v>0.68</v>
      </c>
      <c r="D5" s="27">
        <f>SUM(B5:C5)</f>
        <v>1.98</v>
      </c>
    </row>
    <row r="8" spans="1:4" ht="15">
      <c r="A8" s="297" t="s">
        <v>10</v>
      </c>
      <c r="B8" s="298" t="s">
        <v>87</v>
      </c>
      <c r="C8" s="298"/>
      <c r="D8" s="297" t="s">
        <v>11</v>
      </c>
    </row>
    <row r="9" spans="1:4" ht="15">
      <c r="A9" s="297"/>
      <c r="B9" s="299" t="s">
        <v>247</v>
      </c>
      <c r="C9" s="300"/>
      <c r="D9" s="297"/>
    </row>
    <row r="10" spans="1:4" ht="15">
      <c r="A10" s="11" t="s">
        <v>400</v>
      </c>
      <c r="B10" s="301">
        <v>1</v>
      </c>
      <c r="C10" s="302"/>
      <c r="D10" s="203">
        <f>SUM(B10)</f>
        <v>1</v>
      </c>
    </row>
    <row r="11" spans="1:4" ht="15">
      <c r="A11" s="11"/>
      <c r="B11" s="301"/>
      <c r="C11" s="302"/>
      <c r="D11" s="203"/>
    </row>
    <row r="12" spans="1:4" ht="15">
      <c r="A12" s="12" t="s">
        <v>3</v>
      </c>
      <c r="B12" s="303">
        <f>SUM(B10:B11)</f>
        <v>1</v>
      </c>
      <c r="C12" s="304"/>
      <c r="D12" s="27">
        <f>SUM(B12)</f>
        <v>1</v>
      </c>
    </row>
    <row r="16" spans="1:5" ht="15">
      <c r="A16" s="297" t="s">
        <v>10</v>
      </c>
      <c r="B16" s="305" t="s">
        <v>27</v>
      </c>
      <c r="C16" s="305"/>
      <c r="D16" s="305"/>
      <c r="E16" s="296" t="s">
        <v>11</v>
      </c>
    </row>
    <row r="17" spans="1:5" ht="15">
      <c r="A17" s="297"/>
      <c r="B17" s="211" t="s">
        <v>410</v>
      </c>
      <c r="C17" s="211" t="s">
        <v>411</v>
      </c>
      <c r="D17" s="211" t="s">
        <v>412</v>
      </c>
      <c r="E17" s="296"/>
    </row>
    <row r="18" spans="1:5" ht="15">
      <c r="A18" s="11" t="s">
        <v>400</v>
      </c>
      <c r="B18" s="203">
        <v>0.3</v>
      </c>
      <c r="C18" s="203">
        <v>0.7</v>
      </c>
      <c r="D18" s="203">
        <v>0.3</v>
      </c>
      <c r="E18" s="203">
        <f>SUM(B18:D18)</f>
        <v>1.3</v>
      </c>
    </row>
    <row r="19" spans="1:5" ht="15">
      <c r="A19" s="11"/>
      <c r="B19" s="203"/>
      <c r="C19" s="203"/>
      <c r="D19" s="203"/>
      <c r="E19" s="203"/>
    </row>
    <row r="20" spans="1:5" ht="15">
      <c r="A20" s="31" t="s">
        <v>3</v>
      </c>
      <c r="B20" s="27">
        <f>SUM(B18:B19)</f>
        <v>0.3</v>
      </c>
      <c r="C20" s="27">
        <f>SUM(C18:C19)</f>
        <v>0.7</v>
      </c>
      <c r="D20" s="27">
        <f>SUM(D18:D19)</f>
        <v>0.3</v>
      </c>
      <c r="E20" s="27">
        <f>SUM(B20:D20)</f>
        <v>1.3</v>
      </c>
    </row>
    <row r="25" spans="1:4" ht="15">
      <c r="A25" s="297" t="s">
        <v>10</v>
      </c>
      <c r="B25" s="202" t="s">
        <v>42</v>
      </c>
      <c r="C25" s="202"/>
      <c r="D25" s="297" t="s">
        <v>11</v>
      </c>
    </row>
    <row r="26" spans="1:4" ht="15">
      <c r="A26" s="297"/>
      <c r="B26" s="211" t="s">
        <v>413</v>
      </c>
      <c r="C26" s="211" t="s">
        <v>414</v>
      </c>
      <c r="D26" s="297"/>
    </row>
    <row r="27" spans="1:4" ht="15">
      <c r="A27" s="11" t="s">
        <v>400</v>
      </c>
      <c r="B27" s="203">
        <v>0.35</v>
      </c>
      <c r="C27" s="203">
        <v>0.33</v>
      </c>
      <c r="D27" s="203">
        <f>SUM(B27:C27)</f>
        <v>0.6799999999999999</v>
      </c>
    </row>
    <row r="28" spans="1:4" ht="15">
      <c r="A28" s="11"/>
      <c r="B28" s="203"/>
      <c r="C28" s="203"/>
      <c r="D28" s="203"/>
    </row>
    <row r="29" spans="1:4" ht="15">
      <c r="A29" s="31" t="s">
        <v>3</v>
      </c>
      <c r="B29" s="27">
        <f>SUM(B27:B28)</f>
        <v>0.35</v>
      </c>
      <c r="C29" s="27">
        <f>SUM(C27:C28)</f>
        <v>0.33</v>
      </c>
      <c r="D29" s="27">
        <f>SUM(B29:C29)</f>
        <v>0.6799999999999999</v>
      </c>
    </row>
  </sheetData>
  <sheetProtection/>
  <mergeCells count="15">
    <mergeCell ref="A25:A26"/>
    <mergeCell ref="D25:D26"/>
    <mergeCell ref="B12:C12"/>
    <mergeCell ref="A16:A17"/>
    <mergeCell ref="B16:D16"/>
    <mergeCell ref="A1:A2"/>
    <mergeCell ref="B1:C1"/>
    <mergeCell ref="D1:D2"/>
    <mergeCell ref="E16:E17"/>
    <mergeCell ref="A8:A9"/>
    <mergeCell ref="B8:C8"/>
    <mergeCell ref="D8:D9"/>
    <mergeCell ref="B9:C9"/>
    <mergeCell ref="B10:C10"/>
    <mergeCell ref="B11:C11"/>
  </mergeCells>
  <printOptions horizontalCentered="1"/>
  <pageMargins left="0.7086614173228347" right="0.7086614173228347" top="1.7322834645669292" bottom="0.7480314960629921" header="0.31496062992125984" footer="0.31496062992125984"/>
  <pageSetup horizontalDpi="600" verticalDpi="600" orientation="landscape" r:id="rId2"/>
  <headerFooter>
    <oddHeader xml:space="preserve">&amp;L&amp;G&amp;C&amp;"Verdana,Negrita"&amp;12CATASTRO DE VIDES
REGIÓN DE TARAPACA
SUPERFICIE COMUNAL (has), NÚMERO DE PROPIEDADES
SUPERFICIE CEPAJES BLANCOS Y CEPAJES TINTOS DE VINIFICACION (has)&amp;R&amp;"Verdana,Normal"CUADRO N° 11 </oddHeader>
    <oddFooter>&amp;R&amp;F</oddFooter>
  </headerFooter>
  <legacyDrawingHF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A2"/>
    </sheetView>
  </sheetViews>
  <sheetFormatPr defaultColWidth="11.421875" defaultRowHeight="15"/>
  <cols>
    <col min="1" max="1" width="16.57421875" style="0" customWidth="1"/>
    <col min="2" max="2" width="13.140625" style="0" customWidth="1"/>
    <col min="3" max="3" width="20.00390625" style="0" customWidth="1"/>
    <col min="4" max="4" width="11.8515625" style="0" customWidth="1"/>
    <col min="5" max="5" width="22.421875" style="0" customWidth="1"/>
    <col min="6" max="6" width="18.28125" style="0" bestFit="1" customWidth="1"/>
  </cols>
  <sheetData>
    <row r="1" spans="1:4" ht="15.75" customHeight="1">
      <c r="A1" s="297" t="s">
        <v>10</v>
      </c>
      <c r="B1" s="306" t="s">
        <v>54</v>
      </c>
      <c r="C1" s="307"/>
      <c r="D1" s="297" t="s">
        <v>11</v>
      </c>
    </row>
    <row r="2" spans="1:4" ht="27.75" customHeight="1">
      <c r="A2" s="297"/>
      <c r="B2" s="213" t="s">
        <v>1</v>
      </c>
      <c r="C2" s="213" t="s">
        <v>2</v>
      </c>
      <c r="D2" s="297"/>
    </row>
    <row r="3" spans="1:4" ht="26.25">
      <c r="A3" s="212" t="s">
        <v>399</v>
      </c>
      <c r="B3" s="203">
        <v>1.06</v>
      </c>
      <c r="C3" s="203">
        <v>3.91</v>
      </c>
      <c r="D3" s="203">
        <f>SUM(B3:C3)</f>
        <v>4.970000000000001</v>
      </c>
    </row>
    <row r="4" spans="1:4" ht="15">
      <c r="A4" s="11"/>
      <c r="B4" s="203"/>
      <c r="C4" s="203"/>
      <c r="D4" s="203"/>
    </row>
    <row r="5" spans="1:4" ht="15">
      <c r="A5" s="12" t="s">
        <v>3</v>
      </c>
      <c r="B5" s="27">
        <f>SUM(B3:B4)</f>
        <v>1.06</v>
      </c>
      <c r="C5" s="27">
        <f>SUM(C3:C4)</f>
        <v>3.91</v>
      </c>
      <c r="D5" s="27">
        <f>SUM(B5:C5)</f>
        <v>4.970000000000001</v>
      </c>
    </row>
    <row r="8" spans="1:4" ht="15">
      <c r="A8" s="297" t="s">
        <v>10</v>
      </c>
      <c r="B8" s="298" t="s">
        <v>87</v>
      </c>
      <c r="C8" s="298"/>
      <c r="D8" s="297" t="s">
        <v>11</v>
      </c>
    </row>
    <row r="9" spans="1:4" ht="15">
      <c r="A9" s="297"/>
      <c r="B9" s="299" t="s">
        <v>247</v>
      </c>
      <c r="C9" s="300"/>
      <c r="D9" s="297"/>
    </row>
    <row r="10" spans="1:4" ht="26.25">
      <c r="A10" s="212" t="s">
        <v>399</v>
      </c>
      <c r="B10" s="301">
        <v>16</v>
      </c>
      <c r="C10" s="302"/>
      <c r="D10" s="203">
        <f>SUM(B10)</f>
        <v>16</v>
      </c>
    </row>
    <row r="11" spans="1:4" ht="15">
      <c r="A11" s="11"/>
      <c r="B11" s="301"/>
      <c r="C11" s="302"/>
      <c r="D11" s="203"/>
    </row>
    <row r="12" spans="1:4" ht="15">
      <c r="A12" s="12" t="s">
        <v>3</v>
      </c>
      <c r="B12" s="303">
        <f>SUM(B10:B11)</f>
        <v>16</v>
      </c>
      <c r="C12" s="304"/>
      <c r="D12" s="27">
        <f>SUM(B12)</f>
        <v>16</v>
      </c>
    </row>
    <row r="15" spans="1:6" ht="15">
      <c r="A15" s="297" t="s">
        <v>10</v>
      </c>
      <c r="B15" s="305" t="s">
        <v>27</v>
      </c>
      <c r="C15" s="305"/>
      <c r="D15" s="305"/>
      <c r="E15" s="305"/>
      <c r="F15" s="296" t="s">
        <v>11</v>
      </c>
    </row>
    <row r="16" spans="1:6" ht="43.5" customHeight="1">
      <c r="A16" s="297"/>
      <c r="B16" s="214" t="s">
        <v>401</v>
      </c>
      <c r="C16" s="215" t="s">
        <v>402</v>
      </c>
      <c r="D16" s="215" t="s">
        <v>403</v>
      </c>
      <c r="E16" s="215" t="s">
        <v>404</v>
      </c>
      <c r="F16" s="296"/>
    </row>
    <row r="17" spans="1:6" ht="26.25">
      <c r="A17" s="212" t="s">
        <v>399</v>
      </c>
      <c r="B17" s="25">
        <v>0.31000000000000005</v>
      </c>
      <c r="C17" s="25">
        <v>0.4</v>
      </c>
      <c r="D17" s="25">
        <v>0.1</v>
      </c>
      <c r="E17" s="25">
        <v>0.25</v>
      </c>
      <c r="F17" s="203">
        <f>SUM(B17:E17)</f>
        <v>1.06</v>
      </c>
    </row>
    <row r="18" spans="1:6" ht="15">
      <c r="A18" s="11"/>
      <c r="B18" s="203"/>
      <c r="C18" s="203"/>
      <c r="D18" s="203"/>
      <c r="E18" s="203"/>
      <c r="F18" s="203">
        <f>SUM(B18:E18)</f>
        <v>0</v>
      </c>
    </row>
    <row r="19" spans="1:6" ht="15">
      <c r="A19" s="31" t="s">
        <v>3</v>
      </c>
      <c r="B19" s="27">
        <f>SUM(B17:B18)</f>
        <v>0.31000000000000005</v>
      </c>
      <c r="C19" s="27">
        <f>SUM(C17:C18)</f>
        <v>0.4</v>
      </c>
      <c r="D19" s="27">
        <f>SUM(D17:D18)</f>
        <v>0.1</v>
      </c>
      <c r="E19" s="27">
        <f>SUM(E17:E18)</f>
        <v>0.25</v>
      </c>
      <c r="F19" s="27">
        <f>SUM(B19:E19)</f>
        <v>1.06</v>
      </c>
    </row>
    <row r="22" spans="1:7" ht="15">
      <c r="A22" s="297" t="s">
        <v>10</v>
      </c>
      <c r="B22" s="306" t="s">
        <v>42</v>
      </c>
      <c r="C22" s="308"/>
      <c r="D22" s="308"/>
      <c r="E22" s="308"/>
      <c r="F22" s="307"/>
      <c r="G22" s="296" t="s">
        <v>11</v>
      </c>
    </row>
    <row r="23" spans="1:7" ht="15">
      <c r="A23" s="297"/>
      <c r="B23" s="189" t="s">
        <v>405</v>
      </c>
      <c r="C23" s="37" t="s">
        <v>406</v>
      </c>
      <c r="D23" s="37" t="s">
        <v>407</v>
      </c>
      <c r="E23" s="37" t="s">
        <v>408</v>
      </c>
      <c r="F23" s="37" t="s">
        <v>409</v>
      </c>
      <c r="G23" s="296"/>
    </row>
    <row r="24" spans="1:7" ht="26.25">
      <c r="A24" s="212" t="s">
        <v>399</v>
      </c>
      <c r="B24" s="25">
        <v>1.56</v>
      </c>
      <c r="C24" s="25">
        <v>0.38</v>
      </c>
      <c r="D24" s="25">
        <v>0.1</v>
      </c>
      <c r="E24" s="25">
        <v>0.2</v>
      </c>
      <c r="F24" s="25">
        <v>1.6700000000000002</v>
      </c>
      <c r="G24" s="203">
        <f>SUM(B24:F24)</f>
        <v>3.91</v>
      </c>
    </row>
    <row r="25" spans="1:7" ht="15">
      <c r="A25" s="11"/>
      <c r="B25" s="203"/>
      <c r="C25" s="203"/>
      <c r="D25" s="203"/>
      <c r="E25" s="203"/>
      <c r="F25" s="203"/>
      <c r="G25" s="203"/>
    </row>
    <row r="26" spans="1:7" ht="15">
      <c r="A26" s="31" t="s">
        <v>3</v>
      </c>
      <c r="B26" s="27">
        <f>SUM(B24:B25)</f>
        <v>1.56</v>
      </c>
      <c r="C26" s="27">
        <f>SUM(C24:C25)</f>
        <v>0.38</v>
      </c>
      <c r="D26" s="27">
        <f>SUM(D24:D25)</f>
        <v>0.1</v>
      </c>
      <c r="E26" s="27">
        <f>SUM(E24:E25)</f>
        <v>0.2</v>
      </c>
      <c r="F26" s="27">
        <f>SUM(F24:F25)</f>
        <v>1.6700000000000002</v>
      </c>
      <c r="G26" s="27">
        <f>SUM(B26:F26)</f>
        <v>3.91</v>
      </c>
    </row>
  </sheetData>
  <sheetProtection/>
  <mergeCells count="16">
    <mergeCell ref="F15:F16"/>
    <mergeCell ref="A22:A23"/>
    <mergeCell ref="B22:F22"/>
    <mergeCell ref="G22:G23"/>
    <mergeCell ref="B10:C10"/>
    <mergeCell ref="B11:C11"/>
    <mergeCell ref="B12:C12"/>
    <mergeCell ref="A15:A16"/>
    <mergeCell ref="B15:E15"/>
    <mergeCell ref="A1:A2"/>
    <mergeCell ref="B1:C1"/>
    <mergeCell ref="D1:D2"/>
    <mergeCell ref="A8:A9"/>
    <mergeCell ref="B8:C8"/>
    <mergeCell ref="D8:D9"/>
    <mergeCell ref="B9:C9"/>
  </mergeCells>
  <printOptions horizontalCentered="1"/>
  <pageMargins left="0.7086614173228347" right="0.7086614173228347" top="1.3385826771653544" bottom="0.35433070866141736" header="0.31496062992125984" footer="0.31496062992125984"/>
  <pageSetup horizontalDpi="600" verticalDpi="600" orientation="landscape" r:id="rId2"/>
  <headerFooter>
    <oddHeader>&amp;L&amp;G&amp;C&amp;"Verdana,Negrita"&amp;12CATASTRO DE VIDES
REGION DE ANTOFAGASTA
SUPERFICIE COMUNAL (has), NUMERO DE PROPIEDADES
SUPERFICIE CEPAJES BLANCOS Y CEPAJES TINTOS DE VINIFICACION (has)&amp;R&amp;"Verdana,Normal"CUADRO N° 12</oddHeader>
    <oddFooter>&amp;R&amp;F</oddFooter>
  </headerFooter>
  <legacyDrawingHF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A1" sqref="A1:A2"/>
    </sheetView>
  </sheetViews>
  <sheetFormatPr defaultColWidth="11.421875" defaultRowHeight="30.75" customHeight="1"/>
  <cols>
    <col min="1" max="1" width="21.7109375" style="1" customWidth="1"/>
    <col min="2" max="2" width="14.00390625" style="1" customWidth="1"/>
    <col min="3" max="3" width="17.140625" style="1" customWidth="1"/>
    <col min="4" max="4" width="16.8515625" style="1" customWidth="1"/>
    <col min="5" max="5" width="12.57421875" style="1" customWidth="1"/>
    <col min="6" max="6" width="11.421875" style="1" customWidth="1"/>
    <col min="7" max="7" width="17.421875" style="1" bestFit="1" customWidth="1"/>
    <col min="8" max="16384" width="11.421875" style="1" customWidth="1"/>
  </cols>
  <sheetData>
    <row r="1" spans="1:5" ht="30.75" customHeight="1">
      <c r="A1" s="271" t="s">
        <v>10</v>
      </c>
      <c r="B1" s="272"/>
      <c r="C1" s="272"/>
      <c r="D1" s="294"/>
      <c r="E1" s="271" t="s">
        <v>11</v>
      </c>
    </row>
    <row r="2" spans="1:5" ht="60" customHeight="1">
      <c r="A2" s="271"/>
      <c r="B2" s="53" t="s">
        <v>0</v>
      </c>
      <c r="C2" s="47" t="s">
        <v>1</v>
      </c>
      <c r="D2" s="47" t="s">
        <v>2</v>
      </c>
      <c r="E2" s="271"/>
    </row>
    <row r="3" spans="1:5" ht="30.75" customHeight="1">
      <c r="A3" s="2" t="s">
        <v>4</v>
      </c>
      <c r="B3" s="87">
        <v>133.87999999999997</v>
      </c>
      <c r="C3" s="87"/>
      <c r="D3" s="87">
        <v>0.1</v>
      </c>
      <c r="E3" s="58">
        <f aca="true" t="shared" si="0" ref="E3:E9">SUM(B3:D3)</f>
        <v>133.97999999999996</v>
      </c>
    </row>
    <row r="4" spans="1:5" ht="30.75" customHeight="1">
      <c r="A4" s="2" t="s">
        <v>5</v>
      </c>
      <c r="B4" s="87">
        <v>194.37</v>
      </c>
      <c r="C4" s="87">
        <v>32.35</v>
      </c>
      <c r="D4" s="87">
        <v>6.45</v>
      </c>
      <c r="E4" s="58">
        <f t="shared" si="0"/>
        <v>233.17</v>
      </c>
    </row>
    <row r="5" spans="1:5" ht="30.75" customHeight="1">
      <c r="A5" s="2" t="s">
        <v>6</v>
      </c>
      <c r="B5" s="87"/>
      <c r="C5" s="87">
        <v>3.12</v>
      </c>
      <c r="D5" s="87">
        <v>0.45999999999999996</v>
      </c>
      <c r="E5" s="58">
        <f t="shared" si="0"/>
        <v>3.58</v>
      </c>
    </row>
    <row r="6" spans="1:5" ht="30.75" customHeight="1">
      <c r="A6" s="2" t="s">
        <v>7</v>
      </c>
      <c r="B6" s="87"/>
      <c r="C6" s="87"/>
      <c r="D6" s="87"/>
      <c r="E6" s="58">
        <f t="shared" si="0"/>
        <v>0</v>
      </c>
    </row>
    <row r="7" spans="1:5" ht="30.75" customHeight="1">
      <c r="A7" s="2" t="s">
        <v>8</v>
      </c>
      <c r="B7" s="87">
        <v>28.7</v>
      </c>
      <c r="C7" s="87">
        <v>0.7</v>
      </c>
      <c r="D7" s="87"/>
      <c r="E7" s="58">
        <f t="shared" si="0"/>
        <v>29.4</v>
      </c>
    </row>
    <row r="8" spans="1:5" ht="30.75" customHeight="1">
      <c r="A8" s="2" t="s">
        <v>9</v>
      </c>
      <c r="B8" s="87">
        <v>105.69</v>
      </c>
      <c r="C8" s="87">
        <v>7.659999999999999</v>
      </c>
      <c r="D8" s="87">
        <v>6.17</v>
      </c>
      <c r="E8" s="58">
        <f t="shared" si="0"/>
        <v>119.52</v>
      </c>
    </row>
    <row r="9" spans="1:5" ht="30.75" customHeight="1">
      <c r="A9" s="3" t="s">
        <v>3</v>
      </c>
      <c r="B9" s="59">
        <f>SUM(B3:B8)</f>
        <v>462.64</v>
      </c>
      <c r="C9" s="59">
        <f>SUM(C3:C8)</f>
        <v>43.83</v>
      </c>
      <c r="D9" s="59">
        <f>SUM(D3:D8)</f>
        <v>13.18</v>
      </c>
      <c r="E9" s="59">
        <f t="shared" si="0"/>
        <v>519.65</v>
      </c>
    </row>
    <row r="12" spans="1:5" ht="30.75" customHeight="1">
      <c r="A12" s="273"/>
      <c r="B12" s="273"/>
      <c r="C12" s="273"/>
      <c r="D12" s="273"/>
      <c r="E12" s="273"/>
    </row>
    <row r="13" spans="1:5" ht="30.75" customHeight="1">
      <c r="A13" s="273"/>
      <c r="B13" s="273"/>
      <c r="C13" s="273"/>
      <c r="D13" s="273"/>
      <c r="E13" s="273"/>
    </row>
    <row r="14" spans="1:5" ht="30.75" customHeight="1">
      <c r="A14" s="170"/>
      <c r="B14" s="170"/>
      <c r="C14" s="170"/>
      <c r="D14" s="170"/>
      <c r="E14" s="170"/>
    </row>
  </sheetData>
  <sheetProtection/>
  <mergeCells count="4">
    <mergeCell ref="B1:D1"/>
    <mergeCell ref="A1:A2"/>
    <mergeCell ref="E1:E2"/>
    <mergeCell ref="A12:E13"/>
  </mergeCells>
  <printOptions horizontalCentered="1"/>
  <pageMargins left="0.7086614173228347" right="0.7086614173228347" top="1.9291338582677167" bottom="0.7480314960629921" header="0.7086614173228347" footer="0.31496062992125984"/>
  <pageSetup horizontalDpi="600" verticalDpi="600" orientation="landscape" r:id="rId2"/>
  <headerFooter>
    <oddHeader>&amp;L&amp;"Verdana,Normal"&amp;G&amp;C&amp;"Verdana,Negrita"&amp;12CATASTRO DE VIDES (has)
REGIÓN DE ATACAMA
&amp;R&amp;"Verdana,Normal"CUADRO N° 13</oddHeader>
    <oddFooter>&amp;R&amp;F</oddFooter>
  </headerFooter>
  <legacyDrawingHF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A1" sqref="A1:A2"/>
    </sheetView>
  </sheetViews>
  <sheetFormatPr defaultColWidth="11.421875" defaultRowHeight="30.75" customHeight="1"/>
  <cols>
    <col min="1" max="1" width="21.7109375" style="1" customWidth="1"/>
    <col min="2" max="2" width="15.57421875" style="1" customWidth="1"/>
    <col min="3" max="3" width="19.140625" style="1" customWidth="1"/>
    <col min="4" max="4" width="14.00390625" style="1" customWidth="1"/>
    <col min="5" max="5" width="11.421875" style="1" customWidth="1"/>
    <col min="6" max="6" width="17.421875" style="1" bestFit="1" customWidth="1"/>
    <col min="7" max="16384" width="11.421875" style="1" customWidth="1"/>
  </cols>
  <sheetData>
    <row r="1" spans="1:4" ht="30.75" customHeight="1">
      <c r="A1" s="271" t="s">
        <v>10</v>
      </c>
      <c r="B1" s="295"/>
      <c r="C1" s="295"/>
      <c r="D1" s="271" t="s">
        <v>11</v>
      </c>
    </row>
    <row r="2" spans="1:4" ht="44.25" customHeight="1">
      <c r="A2" s="271"/>
      <c r="B2" s="4" t="s">
        <v>249</v>
      </c>
      <c r="C2" s="4" t="s">
        <v>250</v>
      </c>
      <c r="D2" s="271"/>
    </row>
    <row r="3" spans="1:9" ht="30.75" customHeight="1">
      <c r="A3" s="2" t="s">
        <v>4</v>
      </c>
      <c r="B3" s="57">
        <v>105</v>
      </c>
      <c r="C3" s="57">
        <v>1</v>
      </c>
      <c r="D3" s="57">
        <f aca="true" t="shared" si="0" ref="D3:D9">SUM(B3:C3)</f>
        <v>106</v>
      </c>
      <c r="F3" s="85"/>
      <c r="G3" s="84"/>
      <c r="H3" s="84"/>
      <c r="I3" s="84"/>
    </row>
    <row r="4" spans="1:9" ht="30.75" customHeight="1">
      <c r="A4" s="2" t="s">
        <v>5</v>
      </c>
      <c r="B4" s="57">
        <v>10</v>
      </c>
      <c r="C4" s="57">
        <v>6</v>
      </c>
      <c r="D4" s="57">
        <f t="shared" si="0"/>
        <v>16</v>
      </c>
      <c r="F4" s="85"/>
      <c r="G4" s="84"/>
      <c r="H4" s="84"/>
      <c r="I4" s="84"/>
    </row>
    <row r="5" spans="1:9" ht="30.75" customHeight="1">
      <c r="A5" s="2" t="s">
        <v>6</v>
      </c>
      <c r="B5" s="57"/>
      <c r="C5" s="57">
        <v>1</v>
      </c>
      <c r="D5" s="57">
        <f t="shared" si="0"/>
        <v>1</v>
      </c>
      <c r="F5" s="85"/>
      <c r="G5" s="84"/>
      <c r="H5" s="84"/>
      <c r="I5" s="84"/>
    </row>
    <row r="6" spans="1:9" ht="30.75" customHeight="1">
      <c r="A6" s="2" t="s">
        <v>7</v>
      </c>
      <c r="B6" s="57"/>
      <c r="C6" s="57"/>
      <c r="D6" s="57">
        <f t="shared" si="0"/>
        <v>0</v>
      </c>
      <c r="F6" s="85"/>
      <c r="G6" s="84"/>
      <c r="H6" s="84"/>
      <c r="I6" s="84"/>
    </row>
    <row r="7" spans="1:7" ht="30.75" customHeight="1">
      <c r="A7" s="2" t="s">
        <v>8</v>
      </c>
      <c r="B7" s="57">
        <v>5</v>
      </c>
      <c r="C7" s="57">
        <v>1</v>
      </c>
      <c r="D7" s="57">
        <f t="shared" si="0"/>
        <v>6</v>
      </c>
      <c r="F7" s="85"/>
      <c r="G7" s="84"/>
    </row>
    <row r="8" spans="1:4" ht="30.75" customHeight="1">
      <c r="A8" s="2" t="s">
        <v>9</v>
      </c>
      <c r="B8" s="57">
        <v>13</v>
      </c>
      <c r="C8" s="57">
        <v>2</v>
      </c>
      <c r="D8" s="57">
        <f t="shared" si="0"/>
        <v>15</v>
      </c>
    </row>
    <row r="9" spans="1:4" ht="30.75" customHeight="1">
      <c r="A9" s="3" t="s">
        <v>3</v>
      </c>
      <c r="B9" s="59">
        <f>SUM(B3:B8)</f>
        <v>133</v>
      </c>
      <c r="C9" s="59">
        <f>SUM(C3:C8)</f>
        <v>11</v>
      </c>
      <c r="D9" s="59">
        <f t="shared" si="0"/>
        <v>144</v>
      </c>
    </row>
  </sheetData>
  <sheetProtection/>
  <mergeCells count="3">
    <mergeCell ref="B1:C1"/>
    <mergeCell ref="A1:A2"/>
    <mergeCell ref="D1:D2"/>
  </mergeCells>
  <printOptions horizontalCentered="1"/>
  <pageMargins left="0.7086614173228347" right="0.7086614173228347" top="2.125984251968504" bottom="0.7480314960629921" header="0.31496062992125984" footer="0.31496062992125984"/>
  <pageSetup horizontalDpi="600" verticalDpi="600" orientation="landscape" r:id="rId2"/>
  <headerFooter>
    <oddHeader>&amp;L&amp;G&amp;C&amp;"Verdana,Normal"&amp;12NÚMERO DE PROPIEDADES CON PLANTACIONES DE VIDES
PARA PISCO Y VINIFICACIÓN
REGION DE ATACAMA&amp;R&amp;"Verdana,Normal"CUADRO N° 14</oddHeader>
    <oddFooter>&amp;R&amp;F</oddFooter>
  </headerFooter>
  <legacyDrawingHF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7"/>
  <sheetViews>
    <sheetView zoomScalePageLayoutView="0" workbookViewId="0" topLeftCell="A1">
      <selection activeCell="A1" sqref="A1:A2"/>
    </sheetView>
  </sheetViews>
  <sheetFormatPr defaultColWidth="11.421875" defaultRowHeight="27.75" customHeight="1"/>
  <cols>
    <col min="1" max="1" width="21.7109375" style="1" customWidth="1"/>
    <col min="2" max="3" width="5.140625" style="1" customWidth="1"/>
    <col min="4" max="4" width="7.7109375" style="1" customWidth="1"/>
    <col min="5" max="5" width="6.421875" style="1" customWidth="1"/>
    <col min="6" max="6" width="7.7109375" style="1" customWidth="1"/>
    <col min="7" max="7" width="6.421875" style="1" customWidth="1"/>
    <col min="8" max="8" width="10.7109375" style="1" customWidth="1"/>
    <col min="9" max="9" width="11.421875" style="1" customWidth="1"/>
    <col min="10" max="10" width="16.7109375" style="1" customWidth="1"/>
    <col min="11" max="16384" width="11.421875" style="1" customWidth="1"/>
  </cols>
  <sheetData>
    <row r="1" spans="1:10" ht="27.75" customHeight="1">
      <c r="A1" s="312" t="s">
        <v>10</v>
      </c>
      <c r="B1" s="309" t="s">
        <v>20</v>
      </c>
      <c r="C1" s="310"/>
      <c r="D1" s="310"/>
      <c r="E1" s="310"/>
      <c r="F1" s="310"/>
      <c r="G1" s="310"/>
      <c r="H1" s="310"/>
      <c r="I1" s="311"/>
      <c r="J1" s="312" t="s">
        <v>11</v>
      </c>
    </row>
    <row r="2" spans="1:10" ht="165.75" customHeight="1">
      <c r="A2" s="312"/>
      <c r="B2" s="14" t="s">
        <v>13</v>
      </c>
      <c r="C2" s="14" t="s">
        <v>57</v>
      </c>
      <c r="D2" s="14" t="s">
        <v>14</v>
      </c>
      <c r="E2" s="14" t="s">
        <v>15</v>
      </c>
      <c r="F2" s="14" t="s">
        <v>16</v>
      </c>
      <c r="G2" s="14" t="s">
        <v>17</v>
      </c>
      <c r="H2" s="14" t="s">
        <v>18</v>
      </c>
      <c r="I2" s="14" t="s">
        <v>19</v>
      </c>
      <c r="J2" s="312"/>
    </row>
    <row r="3" spans="1:10" ht="27.75" customHeight="1">
      <c r="A3" s="48" t="s">
        <v>4</v>
      </c>
      <c r="B3" s="236">
        <v>0.6</v>
      </c>
      <c r="C3" s="236">
        <v>5.5</v>
      </c>
      <c r="D3" s="236">
        <v>56.8</v>
      </c>
      <c r="E3" s="236">
        <v>58.14999999999999</v>
      </c>
      <c r="F3" s="236">
        <v>0.5</v>
      </c>
      <c r="G3" s="236">
        <v>0.75</v>
      </c>
      <c r="H3" s="236">
        <v>11.58</v>
      </c>
      <c r="I3" s="236"/>
      <c r="J3" s="172">
        <f>SUM(B3:I3)</f>
        <v>133.88</v>
      </c>
    </row>
    <row r="4" spans="1:10" ht="27.75" customHeight="1">
      <c r="A4" s="48" t="s">
        <v>5</v>
      </c>
      <c r="B4" s="236"/>
      <c r="C4" s="236"/>
      <c r="D4" s="236">
        <v>1</v>
      </c>
      <c r="E4" s="236">
        <v>6.5</v>
      </c>
      <c r="F4" s="236">
        <v>17.6</v>
      </c>
      <c r="G4" s="236">
        <v>1.6</v>
      </c>
      <c r="H4" s="236">
        <v>166.67000000000002</v>
      </c>
      <c r="I4" s="236">
        <v>1</v>
      </c>
      <c r="J4" s="172">
        <f>SUM(B4:I4)</f>
        <v>194.37</v>
      </c>
    </row>
    <row r="5" spans="1:10" ht="27.75" customHeight="1">
      <c r="A5" s="48" t="s">
        <v>8</v>
      </c>
      <c r="B5" s="236"/>
      <c r="C5" s="236"/>
      <c r="D5" s="236"/>
      <c r="E5" s="236">
        <v>15.7</v>
      </c>
      <c r="F5" s="236">
        <v>1</v>
      </c>
      <c r="G5" s="236"/>
      <c r="H5" s="236">
        <v>12</v>
      </c>
      <c r="I5" s="236"/>
      <c r="J5" s="172">
        <f>SUM(B5:I5)</f>
        <v>28.7</v>
      </c>
    </row>
    <row r="6" spans="1:10" ht="27.75" customHeight="1">
      <c r="A6" s="48" t="s">
        <v>9</v>
      </c>
      <c r="B6" s="236"/>
      <c r="C6" s="236"/>
      <c r="D6" s="236">
        <v>47.55</v>
      </c>
      <c r="E6" s="236">
        <v>15.58</v>
      </c>
      <c r="F6" s="236">
        <v>11.96</v>
      </c>
      <c r="G6" s="236"/>
      <c r="H6" s="236">
        <v>30.6</v>
      </c>
      <c r="I6" s="236"/>
      <c r="J6" s="172">
        <f>SUM(B6:I6)</f>
        <v>105.69</v>
      </c>
    </row>
    <row r="7" spans="1:10" ht="38.25" customHeight="1">
      <c r="A7" s="49" t="s">
        <v>3</v>
      </c>
      <c r="B7" s="173">
        <f aca="true" t="shared" si="0" ref="B7:I7">SUM(B3:B6)</f>
        <v>0.6</v>
      </c>
      <c r="C7" s="173">
        <f>SUM(C3:C6)</f>
        <v>5.5</v>
      </c>
      <c r="D7" s="173">
        <f t="shared" si="0"/>
        <v>105.35</v>
      </c>
      <c r="E7" s="173">
        <f t="shared" si="0"/>
        <v>95.92999999999999</v>
      </c>
      <c r="F7" s="173">
        <f t="shared" si="0"/>
        <v>31.060000000000002</v>
      </c>
      <c r="G7" s="173">
        <f t="shared" si="0"/>
        <v>2.35</v>
      </c>
      <c r="H7" s="173">
        <f t="shared" si="0"/>
        <v>220.85000000000002</v>
      </c>
      <c r="I7" s="173">
        <f t="shared" si="0"/>
        <v>1</v>
      </c>
      <c r="J7" s="173">
        <f>SUM(B7:I7)</f>
        <v>462.64</v>
      </c>
    </row>
  </sheetData>
  <sheetProtection/>
  <mergeCells count="3">
    <mergeCell ref="B1:I1"/>
    <mergeCell ref="A1:A2"/>
    <mergeCell ref="J1:J2"/>
  </mergeCells>
  <printOptions horizontalCentered="1"/>
  <pageMargins left="0.7086614173228347" right="0.7086614173228347" top="1.9291338582677167" bottom="0.7480314960629921" header="0.7086614173228347" footer="0.7086614173228347"/>
  <pageSetup horizontalDpi="600" verticalDpi="600" orientation="landscape" r:id="rId2"/>
  <headerFooter>
    <oddHeader>&amp;L&amp;G&amp;C&amp;"Verdana,Negrita"&amp;12SUPERFICIE COMUNAL DE CEPAJES PARA PISCO (ha)
REGION DE ATACAMA&amp;R&amp;"Verdana,Normal"CUADRO N° 15</oddHeader>
    <oddFooter>&amp;R&amp;F</oddFooter>
  </headerFooter>
  <legacyDrawingHF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selection activeCell="A3" sqref="A3"/>
    </sheetView>
  </sheetViews>
  <sheetFormatPr defaultColWidth="11.421875" defaultRowHeight="15"/>
  <cols>
    <col min="1" max="1" width="17.57421875" style="17" customWidth="1"/>
    <col min="2" max="2" width="10.28125" style="17" customWidth="1"/>
    <col min="3" max="3" width="10.421875" style="17" customWidth="1"/>
    <col min="4" max="4" width="9.00390625" style="17" customWidth="1"/>
    <col min="5" max="5" width="8.7109375" style="17" customWidth="1"/>
    <col min="6" max="6" width="11.421875" style="17" customWidth="1"/>
    <col min="7" max="16384" width="11.421875" style="17" customWidth="1"/>
  </cols>
  <sheetData>
    <row r="1" spans="1:7" ht="27" customHeight="1">
      <c r="A1" s="297" t="s">
        <v>10</v>
      </c>
      <c r="B1" s="309" t="s">
        <v>27</v>
      </c>
      <c r="C1" s="310"/>
      <c r="D1" s="310"/>
      <c r="E1" s="310"/>
      <c r="F1" s="311"/>
      <c r="G1" s="297" t="s">
        <v>11</v>
      </c>
    </row>
    <row r="2" spans="1:7" ht="127.5" customHeight="1">
      <c r="A2" s="297"/>
      <c r="B2" s="23" t="s">
        <v>22</v>
      </c>
      <c r="C2" s="23" t="s">
        <v>23</v>
      </c>
      <c r="D2" s="23" t="s">
        <v>24</v>
      </c>
      <c r="E2" s="23" t="s">
        <v>25</v>
      </c>
      <c r="F2" s="23" t="s">
        <v>26</v>
      </c>
      <c r="G2" s="297"/>
    </row>
    <row r="3" spans="1:7" ht="16.5" customHeight="1">
      <c r="A3" s="11" t="s">
        <v>5</v>
      </c>
      <c r="B3" s="192">
        <v>0.5</v>
      </c>
      <c r="C3" s="192">
        <v>3.1</v>
      </c>
      <c r="D3" s="192">
        <v>27.5</v>
      </c>
      <c r="E3" s="192">
        <v>0.5</v>
      </c>
      <c r="F3" s="192">
        <v>0.75</v>
      </c>
      <c r="G3" s="263">
        <f>SUM(B3:F3)</f>
        <v>32.35</v>
      </c>
    </row>
    <row r="4" spans="1:7" ht="15.75" customHeight="1">
      <c r="A4" s="11" t="s">
        <v>6</v>
      </c>
      <c r="B4" s="192">
        <v>1.49</v>
      </c>
      <c r="C4" s="192"/>
      <c r="D4" s="192"/>
      <c r="E4" s="192">
        <v>1.39</v>
      </c>
      <c r="F4" s="192">
        <v>0.24</v>
      </c>
      <c r="G4" s="263">
        <f>SUM(B4:F4)</f>
        <v>3.12</v>
      </c>
    </row>
    <row r="5" spans="1:7" ht="15.75" customHeight="1">
      <c r="A5" s="11" t="s">
        <v>8</v>
      </c>
      <c r="B5" s="192"/>
      <c r="C5" s="192"/>
      <c r="D5" s="192">
        <v>0.7</v>
      </c>
      <c r="E5" s="192"/>
      <c r="F5" s="192"/>
      <c r="G5" s="263">
        <f>SUM(B5:F5)</f>
        <v>0.7</v>
      </c>
    </row>
    <row r="6" spans="1:7" ht="16.5" customHeight="1">
      <c r="A6" s="11" t="s">
        <v>9</v>
      </c>
      <c r="B6" s="192">
        <v>3.34</v>
      </c>
      <c r="C6" s="192"/>
      <c r="D6" s="192"/>
      <c r="E6" s="192">
        <v>4.08</v>
      </c>
      <c r="F6" s="192">
        <v>0.24</v>
      </c>
      <c r="G6" s="263">
        <f>SUM(B6:F6)</f>
        <v>7.66</v>
      </c>
    </row>
    <row r="7" spans="1:7" ht="30.75" customHeight="1">
      <c r="A7" s="12" t="s">
        <v>3</v>
      </c>
      <c r="B7" s="103">
        <f>SUM(B3:B6)</f>
        <v>5.33</v>
      </c>
      <c r="C7" s="103">
        <f>SUM(C3:C6)</f>
        <v>3.1</v>
      </c>
      <c r="D7" s="103">
        <f>SUM(D3:D6)</f>
        <v>28.2</v>
      </c>
      <c r="E7" s="103">
        <f>SUM(E3:E6)</f>
        <v>5.97</v>
      </c>
      <c r="F7" s="103">
        <f>SUM(F3:F6)</f>
        <v>1.23</v>
      </c>
      <c r="G7" s="103">
        <f>SUM(B7:F7)</f>
        <v>43.82999999999999</v>
      </c>
    </row>
  </sheetData>
  <sheetProtection/>
  <mergeCells count="3">
    <mergeCell ref="A1:A2"/>
    <mergeCell ref="B1:F1"/>
    <mergeCell ref="G1:G2"/>
  </mergeCells>
  <printOptions horizontalCentered="1"/>
  <pageMargins left="0.7086614173228347" right="0.7086614173228347" top="2.125984251968504" bottom="0.7480314960629921" header="0.9055118110236221" footer="0.7086614173228347"/>
  <pageSetup horizontalDpi="600" verticalDpi="600" orientation="landscape" r:id="rId2"/>
  <headerFooter>
    <oddHeader>&amp;L&amp;G&amp;C&amp;"Verdana,Negrita"SUPERFICIE COMUNAL DE CEPAJES BLANCOS PARA VINIFICACION (has)
REGION DE ATACAMA&amp;R&amp;"Verdana,Normal"CUADRO N° 17</oddHeader>
    <oddFooter>&amp;R&amp;F</oddFooter>
  </headerFooter>
  <legacyDrawingHF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7"/>
  <sheetViews>
    <sheetView zoomScalePageLayoutView="0" workbookViewId="0" topLeftCell="A1">
      <selection activeCell="A1" sqref="A1:A2"/>
    </sheetView>
  </sheetViews>
  <sheetFormatPr defaultColWidth="11.421875" defaultRowHeight="15"/>
  <cols>
    <col min="1" max="1" width="19.421875" style="17" bestFit="1" customWidth="1"/>
    <col min="2" max="2" width="5.8515625" style="17" customWidth="1"/>
    <col min="3" max="3" width="6.421875" style="17" customWidth="1"/>
    <col min="4" max="4" width="8.7109375" style="17" customWidth="1"/>
    <col min="5" max="5" width="9.57421875" style="17" customWidth="1"/>
    <col min="6" max="6" width="8.28125" style="17" customWidth="1"/>
    <col min="7" max="7" width="7.57421875" style="17" customWidth="1"/>
    <col min="8" max="8" width="7.8515625" style="17" customWidth="1"/>
    <col min="9" max="9" width="9.57421875" style="17" customWidth="1"/>
    <col min="10" max="10" width="6.57421875" style="17" customWidth="1"/>
    <col min="11" max="11" width="8.57421875" style="17" customWidth="1"/>
    <col min="12" max="12" width="6.57421875" style="17" customWidth="1"/>
    <col min="13" max="13" width="5.8515625" style="17" customWidth="1"/>
    <col min="14" max="14" width="6.57421875" style="17" customWidth="1"/>
    <col min="15" max="15" width="5.8515625" style="17" customWidth="1"/>
    <col min="16" max="16" width="7.8515625" style="17" customWidth="1"/>
    <col min="17" max="16384" width="11.421875" style="17" customWidth="1"/>
  </cols>
  <sheetData>
    <row r="1" spans="1:16" ht="25.5" customHeight="1">
      <c r="A1" s="297" t="s">
        <v>10</v>
      </c>
      <c r="B1" s="309" t="s">
        <v>42</v>
      </c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1"/>
      <c r="P1" s="313" t="s">
        <v>11</v>
      </c>
    </row>
    <row r="2" spans="1:16" ht="132.75" customHeight="1">
      <c r="A2" s="297"/>
      <c r="B2" s="23" t="s">
        <v>28</v>
      </c>
      <c r="C2" s="23" t="s">
        <v>29</v>
      </c>
      <c r="D2" s="23" t="s">
        <v>30</v>
      </c>
      <c r="E2" s="23" t="s">
        <v>31</v>
      </c>
      <c r="F2" s="23" t="s">
        <v>32</v>
      </c>
      <c r="G2" s="23" t="s">
        <v>33</v>
      </c>
      <c r="H2" s="23" t="s">
        <v>34</v>
      </c>
      <c r="I2" s="23" t="s">
        <v>35</v>
      </c>
      <c r="J2" s="23" t="s">
        <v>36</v>
      </c>
      <c r="K2" s="23" t="s">
        <v>37</v>
      </c>
      <c r="L2" s="23" t="s">
        <v>38</v>
      </c>
      <c r="M2" s="23" t="s">
        <v>39</v>
      </c>
      <c r="N2" s="23" t="s">
        <v>40</v>
      </c>
      <c r="O2" s="23" t="s">
        <v>41</v>
      </c>
      <c r="P2" s="313"/>
    </row>
    <row r="3" spans="1:16" ht="16.5" customHeight="1">
      <c r="A3" s="17" t="s">
        <v>430</v>
      </c>
      <c r="B3" s="192"/>
      <c r="C3" s="192"/>
      <c r="D3" s="192"/>
      <c r="E3" s="192">
        <v>0.04</v>
      </c>
      <c r="F3" s="192"/>
      <c r="G3" s="192"/>
      <c r="H3" s="192"/>
      <c r="I3" s="192"/>
      <c r="J3" s="192"/>
      <c r="K3" s="192"/>
      <c r="L3" s="192"/>
      <c r="M3" s="192"/>
      <c r="N3" s="192">
        <v>0.06</v>
      </c>
      <c r="O3" s="192"/>
      <c r="P3" s="169">
        <f>SUM(L12)</f>
        <v>0</v>
      </c>
    </row>
    <row r="4" spans="1:16" ht="16.5" customHeight="1">
      <c r="A4" s="11" t="s">
        <v>5</v>
      </c>
      <c r="B4" s="192">
        <v>0.5</v>
      </c>
      <c r="C4" s="192">
        <v>0.5</v>
      </c>
      <c r="D4" s="192">
        <v>0.75</v>
      </c>
      <c r="E4" s="192">
        <v>0.5</v>
      </c>
      <c r="F4" s="192">
        <v>0.75</v>
      </c>
      <c r="G4" s="192">
        <v>0.375</v>
      </c>
      <c r="H4" s="192">
        <v>0.375</v>
      </c>
      <c r="I4" s="192">
        <v>0.25</v>
      </c>
      <c r="J4" s="192">
        <v>0.25</v>
      </c>
      <c r="K4" s="192">
        <v>0.2</v>
      </c>
      <c r="L4" s="192"/>
      <c r="M4" s="192">
        <v>0.5</v>
      </c>
      <c r="N4" s="192">
        <v>0.5</v>
      </c>
      <c r="O4" s="192">
        <v>1</v>
      </c>
      <c r="P4" s="237">
        <f>SUM(B4:O4)</f>
        <v>6.45</v>
      </c>
    </row>
    <row r="5" spans="1:16" ht="16.5" customHeight="1">
      <c r="A5" s="11" t="s">
        <v>6</v>
      </c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>
        <v>0.24</v>
      </c>
      <c r="M5" s="192"/>
      <c r="N5" s="192">
        <v>0.22</v>
      </c>
      <c r="O5" s="192"/>
      <c r="P5" s="169">
        <f>SUM(B5:O5)</f>
        <v>0.45999999999999996</v>
      </c>
    </row>
    <row r="6" spans="1:16" ht="17.25" customHeight="1">
      <c r="A6" s="11" t="s">
        <v>9</v>
      </c>
      <c r="B6" s="192"/>
      <c r="C6" s="192"/>
      <c r="D6" s="192"/>
      <c r="E6" s="192"/>
      <c r="F6" s="192"/>
      <c r="G6" s="192"/>
      <c r="H6" s="192">
        <v>2.02</v>
      </c>
      <c r="I6" s="192"/>
      <c r="J6" s="192"/>
      <c r="K6" s="192"/>
      <c r="L6" s="192">
        <v>2.11</v>
      </c>
      <c r="M6" s="192"/>
      <c r="N6" s="192">
        <v>2.04</v>
      </c>
      <c r="O6" s="192"/>
      <c r="P6" s="169">
        <f>SUM(B6:O6)</f>
        <v>6.17</v>
      </c>
    </row>
    <row r="7" spans="1:16" ht="28.5" customHeight="1">
      <c r="A7" s="12" t="s">
        <v>3</v>
      </c>
      <c r="B7" s="103">
        <f aca="true" t="shared" si="0" ref="B7:O7">SUM(B3:B6)</f>
        <v>0.5</v>
      </c>
      <c r="C7" s="103">
        <f t="shared" si="0"/>
        <v>0.5</v>
      </c>
      <c r="D7" s="103">
        <f t="shared" si="0"/>
        <v>0.75</v>
      </c>
      <c r="E7" s="103">
        <f t="shared" si="0"/>
        <v>0.54</v>
      </c>
      <c r="F7" s="103">
        <f t="shared" si="0"/>
        <v>0.75</v>
      </c>
      <c r="G7" s="103">
        <f t="shared" si="0"/>
        <v>0.375</v>
      </c>
      <c r="H7" s="103">
        <f t="shared" si="0"/>
        <v>2.395</v>
      </c>
      <c r="I7" s="103">
        <f t="shared" si="0"/>
        <v>0.25</v>
      </c>
      <c r="J7" s="103">
        <f t="shared" si="0"/>
        <v>0.25</v>
      </c>
      <c r="K7" s="103">
        <f t="shared" si="0"/>
        <v>0.2</v>
      </c>
      <c r="L7" s="103">
        <f t="shared" si="0"/>
        <v>2.3499999999999996</v>
      </c>
      <c r="M7" s="103">
        <f t="shared" si="0"/>
        <v>0.5</v>
      </c>
      <c r="N7" s="103">
        <f t="shared" si="0"/>
        <v>2.8200000000000003</v>
      </c>
      <c r="O7" s="103">
        <f t="shared" si="0"/>
        <v>1</v>
      </c>
      <c r="P7" s="103">
        <f>SUM(B7:O7)</f>
        <v>13.18</v>
      </c>
    </row>
  </sheetData>
  <sheetProtection/>
  <mergeCells count="3">
    <mergeCell ref="B1:O1"/>
    <mergeCell ref="A1:A2"/>
    <mergeCell ref="P1:P2"/>
  </mergeCells>
  <printOptions horizontalCentered="1"/>
  <pageMargins left="0.31496062992125984" right="0.31496062992125984" top="1.9291338582677167" bottom="0.7480314960629921" header="0.7086614173228347" footer="0.31496062992125984"/>
  <pageSetup horizontalDpi="600" verticalDpi="600" orientation="landscape" r:id="rId2"/>
  <headerFooter>
    <oddHeader>&amp;L&amp;G&amp;C&amp;"Verdana,Negrita"SUPERFICIE COMUNAL DE CEPAJES TINTOS PARA VINIFICACIÓN (has)
REGION DE ATACAMA&amp;RCUADRO N° 18</oddHeader>
    <oddFooter>&amp;R&amp;F</oddFooter>
  </headerFooter>
  <legacyDrawingHF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A1" sqref="A1:A2"/>
    </sheetView>
  </sheetViews>
  <sheetFormatPr defaultColWidth="11.421875" defaultRowHeight="15"/>
  <cols>
    <col min="1" max="1" width="17.421875" style="1" customWidth="1"/>
    <col min="2" max="2" width="16.57421875" style="1" customWidth="1"/>
    <col min="3" max="3" width="15.28125" style="1" customWidth="1"/>
    <col min="4" max="4" width="16.28125" style="1" customWidth="1"/>
    <col min="5" max="5" width="16.7109375" style="1" customWidth="1"/>
    <col min="6" max="16384" width="11.421875" style="1" customWidth="1"/>
  </cols>
  <sheetData>
    <row r="1" spans="1:5" ht="31.5" customHeight="1">
      <c r="A1" s="292" t="s">
        <v>10</v>
      </c>
      <c r="B1" s="272"/>
      <c r="C1" s="272"/>
      <c r="D1" s="294"/>
      <c r="E1" s="292" t="s">
        <v>11</v>
      </c>
    </row>
    <row r="2" spans="1:5" ht="63.75" customHeight="1">
      <c r="A2" s="292"/>
      <c r="B2" s="7" t="s">
        <v>0</v>
      </c>
      <c r="C2" s="50" t="s">
        <v>1</v>
      </c>
      <c r="D2" s="50" t="s">
        <v>2</v>
      </c>
      <c r="E2" s="292"/>
    </row>
    <row r="3" spans="1:5" ht="14.25">
      <c r="A3" s="11" t="s">
        <v>43</v>
      </c>
      <c r="B3" s="238">
        <v>86.24</v>
      </c>
      <c r="C3" s="238">
        <v>4.85</v>
      </c>
      <c r="D3" s="238">
        <v>14.85</v>
      </c>
      <c r="E3" s="239">
        <f>SUM(B3:D3)</f>
        <v>105.93999999999998</v>
      </c>
    </row>
    <row r="4" spans="1:5" ht="14.25">
      <c r="A4" s="11" t="s">
        <v>44</v>
      </c>
      <c r="B4" s="238">
        <v>39.379999999999995</v>
      </c>
      <c r="C4" s="238"/>
      <c r="D4" s="238"/>
      <c r="E4" s="239">
        <f>SUM(B4:D4)</f>
        <v>39.379999999999995</v>
      </c>
    </row>
    <row r="5" spans="1:5" ht="14.25">
      <c r="A5" s="11" t="s">
        <v>45</v>
      </c>
      <c r="B5" s="238">
        <v>147.25999999999993</v>
      </c>
      <c r="C5" s="238">
        <v>6.2</v>
      </c>
      <c r="D5" s="238">
        <v>17.8</v>
      </c>
      <c r="E5" s="239">
        <f>SUM(B5:D5)</f>
        <v>171.25999999999993</v>
      </c>
    </row>
    <row r="6" spans="1:5" ht="14.25">
      <c r="A6" s="11" t="s">
        <v>395</v>
      </c>
      <c r="B6" s="238"/>
      <c r="C6" s="238"/>
      <c r="D6" s="238"/>
      <c r="E6" s="239"/>
    </row>
    <row r="7" spans="1:5" ht="14.25">
      <c r="A7" s="11" t="s">
        <v>46</v>
      </c>
      <c r="B7" s="238"/>
      <c r="C7" s="238">
        <v>54.06</v>
      </c>
      <c r="D7" s="238">
        <v>28.3</v>
      </c>
      <c r="E7" s="239">
        <f aca="true" t="shared" si="0" ref="E7:E15">SUM(B7:D7)</f>
        <v>82.36</v>
      </c>
    </row>
    <row r="8" spans="1:5" ht="14.25">
      <c r="A8" s="11" t="s">
        <v>47</v>
      </c>
      <c r="B8" s="238">
        <v>955.5050000000018</v>
      </c>
      <c r="C8" s="238">
        <v>4</v>
      </c>
      <c r="D8" s="238">
        <v>5.27</v>
      </c>
      <c r="E8" s="239">
        <f t="shared" si="0"/>
        <v>964.7750000000018</v>
      </c>
    </row>
    <row r="9" spans="1:5" ht="14.25">
      <c r="A9" s="11" t="s">
        <v>48</v>
      </c>
      <c r="B9" s="238">
        <v>3243.7999999999975</v>
      </c>
      <c r="C9" s="238">
        <v>1266.8020000000006</v>
      </c>
      <c r="D9" s="238">
        <v>1010.2299999999996</v>
      </c>
      <c r="E9" s="239">
        <f t="shared" si="0"/>
        <v>5520.831999999998</v>
      </c>
    </row>
    <row r="10" spans="1:5" ht="14.25">
      <c r="A10" s="11" t="s">
        <v>49</v>
      </c>
      <c r="B10" s="238">
        <v>287.64099999999985</v>
      </c>
      <c r="C10" s="238">
        <v>2.5</v>
      </c>
      <c r="D10" s="238">
        <v>21.52</v>
      </c>
      <c r="E10" s="239">
        <f t="shared" si="0"/>
        <v>311.66099999999983</v>
      </c>
    </row>
    <row r="11" spans="1:5" ht="14.25">
      <c r="A11" s="11" t="s">
        <v>50</v>
      </c>
      <c r="B11" s="238">
        <v>643.8599999999997</v>
      </c>
      <c r="C11" s="238">
        <v>146.09</v>
      </c>
      <c r="D11" s="238">
        <v>248.59</v>
      </c>
      <c r="E11" s="239">
        <f t="shared" si="0"/>
        <v>1038.5399999999997</v>
      </c>
    </row>
    <row r="12" spans="1:5" ht="14.25">
      <c r="A12" s="11" t="s">
        <v>51</v>
      </c>
      <c r="B12" s="238">
        <v>517.6300000000002</v>
      </c>
      <c r="C12" s="238"/>
      <c r="D12" s="238">
        <v>10.89</v>
      </c>
      <c r="E12" s="239">
        <f t="shared" si="0"/>
        <v>528.5200000000002</v>
      </c>
    </row>
    <row r="13" spans="1:5" ht="14.25">
      <c r="A13" s="11" t="s">
        <v>52</v>
      </c>
      <c r="B13" s="238">
        <v>1363.7450000000001</v>
      </c>
      <c r="C13" s="238">
        <v>10.979999999999999</v>
      </c>
      <c r="D13" s="238">
        <v>59.23000000000002</v>
      </c>
      <c r="E13" s="239">
        <f t="shared" si="0"/>
        <v>1433.9550000000002</v>
      </c>
    </row>
    <row r="14" spans="1:5" ht="14.25">
      <c r="A14" s="11" t="s">
        <v>53</v>
      </c>
      <c r="B14" s="238">
        <v>768.2170000000001</v>
      </c>
      <c r="C14" s="238">
        <v>140.23999999999998</v>
      </c>
      <c r="D14" s="238">
        <v>237.14999999999998</v>
      </c>
      <c r="E14" s="239">
        <f t="shared" si="0"/>
        <v>1145.607</v>
      </c>
    </row>
    <row r="15" spans="1:5" ht="26.25" customHeight="1">
      <c r="A15" s="12" t="s">
        <v>3</v>
      </c>
      <c r="B15" s="240">
        <f>SUM(B3:B14)</f>
        <v>8053.277999999998</v>
      </c>
      <c r="C15" s="240">
        <f>SUM(C3:C14)</f>
        <v>1635.7220000000004</v>
      </c>
      <c r="D15" s="240">
        <f>SUM(D3:D14)</f>
        <v>1653.8299999999995</v>
      </c>
      <c r="E15" s="240">
        <f t="shared" si="0"/>
        <v>11342.829999999998</v>
      </c>
    </row>
    <row r="19" spans="1:5" ht="14.25" customHeight="1">
      <c r="A19" s="273"/>
      <c r="B19" s="273"/>
      <c r="C19" s="273"/>
      <c r="D19" s="273"/>
      <c r="E19" s="273"/>
    </row>
    <row r="20" spans="1:5" ht="14.25">
      <c r="A20" s="273"/>
      <c r="B20" s="273"/>
      <c r="C20" s="273"/>
      <c r="D20" s="273"/>
      <c r="E20" s="273"/>
    </row>
    <row r="21" spans="1:5" ht="14.25">
      <c r="A21" s="273"/>
      <c r="B21" s="273"/>
      <c r="C21" s="273"/>
      <c r="D21" s="273"/>
      <c r="E21" s="273"/>
    </row>
  </sheetData>
  <sheetProtection/>
  <mergeCells count="4">
    <mergeCell ref="B1:D1"/>
    <mergeCell ref="A1:A2"/>
    <mergeCell ref="E1:E2"/>
    <mergeCell ref="A19:E21"/>
  </mergeCells>
  <printOptions horizontalCentered="1"/>
  <pageMargins left="0.7086614173228347" right="0.7086614173228347" top="1.7322834645669292" bottom="0.7480314960629921" header="0.7086614173228347" footer="0.31496062992125984"/>
  <pageSetup horizontalDpi="600" verticalDpi="600" orientation="landscape" r:id="rId2"/>
  <headerFooter>
    <oddHeader>&amp;L&amp;G&amp;C&amp;"Verdana,Negrita"CATASTRO DE VIDES (has)
REGION DE COQUIMBO&amp;RCUADRO N° 19</oddHeader>
    <oddFooter>&amp;R&amp;F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1">
      <selection activeCell="A50" sqref="A50"/>
    </sheetView>
  </sheetViews>
  <sheetFormatPr defaultColWidth="11.421875" defaultRowHeight="18" customHeight="1"/>
  <cols>
    <col min="1" max="1" width="10.57421875" style="125" bestFit="1" customWidth="1"/>
    <col min="2" max="2" width="3.28125" style="17" bestFit="1" customWidth="1"/>
    <col min="3" max="3" width="3.00390625" style="17" customWidth="1"/>
    <col min="4" max="4" width="92.7109375" style="230" customWidth="1"/>
    <col min="5" max="11" width="11.421875" style="17" hidden="1" customWidth="1"/>
    <col min="12" max="16384" width="11.421875" style="17" customWidth="1"/>
  </cols>
  <sheetData>
    <row r="1" spans="1:4" ht="18" customHeight="1">
      <c r="A1" s="125" t="s">
        <v>429</v>
      </c>
      <c r="B1" s="125">
        <v>1</v>
      </c>
      <c r="C1" s="125"/>
      <c r="D1" s="230" t="s">
        <v>285</v>
      </c>
    </row>
    <row r="2" spans="1:4" ht="18" customHeight="1">
      <c r="A2" s="125" t="s">
        <v>429</v>
      </c>
      <c r="B2" s="125">
        <v>2</v>
      </c>
      <c r="C2" s="125"/>
      <c r="D2" s="230" t="s">
        <v>286</v>
      </c>
    </row>
    <row r="3" spans="1:4" ht="18" customHeight="1">
      <c r="A3" s="125" t="s">
        <v>429</v>
      </c>
      <c r="B3" s="125">
        <v>3</v>
      </c>
      <c r="C3" s="125"/>
      <c r="D3" s="230" t="s">
        <v>287</v>
      </c>
    </row>
    <row r="4" spans="1:4" ht="18" customHeight="1">
      <c r="A4" s="125" t="s">
        <v>429</v>
      </c>
      <c r="B4" s="125">
        <v>4</v>
      </c>
      <c r="C4" s="125"/>
      <c r="D4" s="230" t="s">
        <v>288</v>
      </c>
    </row>
    <row r="5" spans="1:4" ht="18" customHeight="1">
      <c r="A5" s="125" t="s">
        <v>429</v>
      </c>
      <c r="B5" s="125">
        <v>5</v>
      </c>
      <c r="C5" s="125"/>
      <c r="D5" s="230" t="s">
        <v>289</v>
      </c>
    </row>
    <row r="6" spans="1:4" ht="18" customHeight="1">
      <c r="A6" s="125" t="s">
        <v>429</v>
      </c>
      <c r="B6" s="125">
        <v>6</v>
      </c>
      <c r="C6" s="125"/>
      <c r="D6" s="230" t="s">
        <v>290</v>
      </c>
    </row>
    <row r="7" spans="1:4" ht="18" customHeight="1">
      <c r="A7" s="125" t="s">
        <v>429</v>
      </c>
      <c r="B7" s="125">
        <v>7</v>
      </c>
      <c r="C7" s="125"/>
      <c r="D7" s="230" t="s">
        <v>291</v>
      </c>
    </row>
    <row r="8" spans="1:4" ht="18" customHeight="1">
      <c r="A8" s="125" t="s">
        <v>429</v>
      </c>
      <c r="B8" s="125">
        <v>8</v>
      </c>
      <c r="C8" s="125"/>
      <c r="D8" s="230" t="s">
        <v>292</v>
      </c>
    </row>
    <row r="9" spans="2:3" ht="18" customHeight="1">
      <c r="B9" s="125">
        <v>9</v>
      </c>
      <c r="C9" s="125"/>
    </row>
    <row r="10" spans="1:11" ht="32.25" customHeight="1">
      <c r="A10" s="125" t="s">
        <v>429</v>
      </c>
      <c r="B10" s="125">
        <v>10</v>
      </c>
      <c r="C10" s="125"/>
      <c r="D10" s="267" t="s">
        <v>461</v>
      </c>
      <c r="E10" s="267"/>
      <c r="F10" s="267"/>
      <c r="G10" s="267"/>
      <c r="H10" s="267"/>
      <c r="I10" s="267"/>
      <c r="J10" s="267"/>
      <c r="K10" s="267"/>
    </row>
    <row r="11" spans="1:11" ht="32.25" customHeight="1">
      <c r="A11" s="125" t="s">
        <v>429</v>
      </c>
      <c r="B11" s="125">
        <v>11</v>
      </c>
      <c r="C11" s="125"/>
      <c r="D11" s="230" t="s">
        <v>427</v>
      </c>
      <c r="E11" s="231"/>
      <c r="F11" s="231"/>
      <c r="G11" s="231"/>
      <c r="H11" s="231"/>
      <c r="I11" s="231"/>
      <c r="J11" s="231"/>
      <c r="K11" s="231"/>
    </row>
    <row r="12" spans="1:11" ht="32.25" customHeight="1">
      <c r="A12" s="125" t="s">
        <v>429</v>
      </c>
      <c r="B12" s="125">
        <v>12</v>
      </c>
      <c r="C12" s="125"/>
      <c r="D12" s="230" t="s">
        <v>428</v>
      </c>
      <c r="E12" s="231"/>
      <c r="F12" s="231"/>
      <c r="G12" s="231"/>
      <c r="H12" s="231"/>
      <c r="I12" s="231"/>
      <c r="J12" s="231"/>
      <c r="K12" s="231"/>
    </row>
    <row r="13" spans="1:4" ht="18" customHeight="1">
      <c r="A13" s="125" t="s">
        <v>429</v>
      </c>
      <c r="B13" s="125">
        <v>13</v>
      </c>
      <c r="C13" s="125"/>
      <c r="D13" s="230" t="s">
        <v>293</v>
      </c>
    </row>
    <row r="14" spans="1:11" ht="33" customHeight="1">
      <c r="A14" s="125" t="s">
        <v>429</v>
      </c>
      <c r="B14" s="125">
        <v>14</v>
      </c>
      <c r="C14" s="125"/>
      <c r="D14" s="266" t="s">
        <v>462</v>
      </c>
      <c r="E14" s="266"/>
      <c r="F14" s="266"/>
      <c r="G14" s="266"/>
      <c r="H14" s="266"/>
      <c r="I14" s="266"/>
      <c r="J14" s="266"/>
      <c r="K14" s="266"/>
    </row>
    <row r="15" spans="1:4" ht="18" customHeight="1">
      <c r="A15" s="125" t="s">
        <v>429</v>
      </c>
      <c r="B15" s="125">
        <v>15</v>
      </c>
      <c r="C15" s="125"/>
      <c r="D15" s="230" t="s">
        <v>294</v>
      </c>
    </row>
    <row r="16" spans="2:3" ht="18" customHeight="1">
      <c r="B16" s="125">
        <v>16</v>
      </c>
      <c r="C16" s="125"/>
    </row>
    <row r="17" spans="1:4" ht="18" customHeight="1">
      <c r="A17" s="125" t="s">
        <v>429</v>
      </c>
      <c r="B17" s="125">
        <v>17</v>
      </c>
      <c r="C17" s="125"/>
      <c r="D17" s="230" t="s">
        <v>295</v>
      </c>
    </row>
    <row r="18" spans="1:4" ht="18" customHeight="1">
      <c r="A18" s="125" t="s">
        <v>429</v>
      </c>
      <c r="B18" s="125">
        <v>18</v>
      </c>
      <c r="C18" s="125"/>
      <c r="D18" s="230" t="s">
        <v>296</v>
      </c>
    </row>
    <row r="19" spans="1:4" ht="18" customHeight="1">
      <c r="A19" s="125" t="s">
        <v>429</v>
      </c>
      <c r="B19" s="125">
        <v>19</v>
      </c>
      <c r="C19" s="125"/>
      <c r="D19" s="230" t="s">
        <v>297</v>
      </c>
    </row>
    <row r="20" spans="1:11" ht="34.5" customHeight="1">
      <c r="A20" s="125" t="s">
        <v>429</v>
      </c>
      <c r="B20" s="125">
        <v>20</v>
      </c>
      <c r="C20" s="125"/>
      <c r="D20" s="266" t="s">
        <v>463</v>
      </c>
      <c r="E20" s="266"/>
      <c r="F20" s="266"/>
      <c r="G20" s="266"/>
      <c r="H20" s="266"/>
      <c r="I20" s="266"/>
      <c r="J20" s="266"/>
      <c r="K20" s="266"/>
    </row>
    <row r="21" spans="1:4" ht="18" customHeight="1">
      <c r="A21" s="125" t="s">
        <v>429</v>
      </c>
      <c r="B21" s="125">
        <v>21</v>
      </c>
      <c r="C21" s="125"/>
      <c r="D21" s="230" t="s">
        <v>298</v>
      </c>
    </row>
    <row r="22" spans="2:3" ht="18" customHeight="1">
      <c r="B22" s="125">
        <v>22</v>
      </c>
      <c r="C22" s="125"/>
    </row>
    <row r="23" spans="1:4" ht="18" customHeight="1">
      <c r="A23" s="125" t="s">
        <v>429</v>
      </c>
      <c r="B23" s="125">
        <v>23</v>
      </c>
      <c r="C23" s="125"/>
      <c r="D23" s="230" t="s">
        <v>299</v>
      </c>
    </row>
    <row r="24" spans="1:4" ht="18" customHeight="1">
      <c r="A24" s="125" t="s">
        <v>429</v>
      </c>
      <c r="B24" s="125">
        <v>24</v>
      </c>
      <c r="C24" s="125"/>
      <c r="D24" s="230" t="s">
        <v>300</v>
      </c>
    </row>
    <row r="25" spans="1:4" ht="18" customHeight="1">
      <c r="A25" s="125" t="s">
        <v>429</v>
      </c>
      <c r="B25" s="125">
        <v>25</v>
      </c>
      <c r="C25" s="125"/>
      <c r="D25" s="230" t="s">
        <v>301</v>
      </c>
    </row>
    <row r="26" spans="1:11" ht="31.5" customHeight="1">
      <c r="A26" s="125" t="s">
        <v>429</v>
      </c>
      <c r="B26" s="125">
        <v>26</v>
      </c>
      <c r="C26" s="125"/>
      <c r="D26" s="266" t="s">
        <v>464</v>
      </c>
      <c r="E26" s="266"/>
      <c r="F26" s="266"/>
      <c r="G26" s="266"/>
      <c r="H26" s="266"/>
      <c r="I26" s="266"/>
      <c r="J26" s="266"/>
      <c r="K26" s="266"/>
    </row>
    <row r="27" spans="2:3" ht="18" customHeight="1">
      <c r="B27" s="125">
        <v>27</v>
      </c>
      <c r="C27" s="125"/>
    </row>
    <row r="28" spans="1:4" ht="18" customHeight="1">
      <c r="A28" s="125" t="s">
        <v>429</v>
      </c>
      <c r="B28" s="125">
        <v>28</v>
      </c>
      <c r="C28" s="125"/>
      <c r="D28" s="230" t="s">
        <v>302</v>
      </c>
    </row>
    <row r="29" spans="1:4" ht="18" customHeight="1">
      <c r="A29" s="125" t="s">
        <v>429</v>
      </c>
      <c r="B29" s="125">
        <v>29</v>
      </c>
      <c r="C29" s="125"/>
      <c r="D29" s="230" t="s">
        <v>303</v>
      </c>
    </row>
    <row r="30" spans="1:4" ht="18" customHeight="1">
      <c r="A30" s="125" t="s">
        <v>429</v>
      </c>
      <c r="B30" s="125">
        <v>30</v>
      </c>
      <c r="C30" s="125"/>
      <c r="D30" s="230" t="s">
        <v>304</v>
      </c>
    </row>
    <row r="31" spans="1:11" ht="30.75" customHeight="1">
      <c r="A31" s="125" t="s">
        <v>429</v>
      </c>
      <c r="B31" s="125">
        <v>31</v>
      </c>
      <c r="C31" s="125"/>
      <c r="D31" s="266" t="s">
        <v>465</v>
      </c>
      <c r="E31" s="266"/>
      <c r="F31" s="266"/>
      <c r="G31" s="266"/>
      <c r="H31" s="266"/>
      <c r="I31" s="266"/>
      <c r="J31" s="266"/>
      <c r="K31" s="266"/>
    </row>
    <row r="32" spans="2:3" ht="18" customHeight="1">
      <c r="B32" s="125">
        <v>32</v>
      </c>
      <c r="C32" s="125"/>
    </row>
    <row r="33" spans="1:4" ht="18" customHeight="1">
      <c r="A33" s="125" t="s">
        <v>429</v>
      </c>
      <c r="B33" s="125">
        <v>33</v>
      </c>
      <c r="C33" s="125"/>
      <c r="D33" s="230" t="s">
        <v>305</v>
      </c>
    </row>
    <row r="34" spans="1:4" ht="18" customHeight="1">
      <c r="A34" s="125" t="s">
        <v>429</v>
      </c>
      <c r="B34" s="125">
        <v>34</v>
      </c>
      <c r="C34" s="125"/>
      <c r="D34" s="230" t="s">
        <v>306</v>
      </c>
    </row>
    <row r="35" spans="1:4" ht="18" customHeight="1">
      <c r="A35" s="125" t="s">
        <v>429</v>
      </c>
      <c r="B35" s="125">
        <v>35</v>
      </c>
      <c r="C35" s="125"/>
      <c r="D35" s="230" t="s">
        <v>307</v>
      </c>
    </row>
    <row r="36" spans="1:11" ht="27.75" customHeight="1">
      <c r="A36" s="125" t="s">
        <v>429</v>
      </c>
      <c r="B36" s="125">
        <v>36</v>
      </c>
      <c r="C36" s="125"/>
      <c r="D36" s="266" t="s">
        <v>466</v>
      </c>
      <c r="E36" s="266"/>
      <c r="F36" s="266"/>
      <c r="G36" s="266"/>
      <c r="H36" s="266"/>
      <c r="I36" s="266"/>
      <c r="J36" s="266"/>
      <c r="K36" s="266"/>
    </row>
    <row r="37" spans="2:3" ht="18" customHeight="1">
      <c r="B37" s="125">
        <v>37</v>
      </c>
      <c r="C37" s="125"/>
    </row>
    <row r="38" spans="1:4" ht="18" customHeight="1">
      <c r="A38" s="125" t="s">
        <v>429</v>
      </c>
      <c r="B38" s="125">
        <v>38</v>
      </c>
      <c r="C38" s="125"/>
      <c r="D38" s="230" t="s">
        <v>308</v>
      </c>
    </row>
    <row r="39" spans="1:4" ht="18" customHeight="1">
      <c r="A39" s="125" t="s">
        <v>429</v>
      </c>
      <c r="B39" s="125">
        <v>39</v>
      </c>
      <c r="C39" s="125"/>
      <c r="D39" s="230" t="s">
        <v>309</v>
      </c>
    </row>
    <row r="40" spans="1:4" ht="18" customHeight="1">
      <c r="A40" s="125" t="s">
        <v>429</v>
      </c>
      <c r="B40" s="125">
        <v>40</v>
      </c>
      <c r="C40" s="125"/>
      <c r="D40" s="230" t="s">
        <v>310</v>
      </c>
    </row>
    <row r="41" spans="1:11" ht="27.75" customHeight="1">
      <c r="A41" s="125" t="s">
        <v>429</v>
      </c>
      <c r="B41" s="125">
        <v>41</v>
      </c>
      <c r="C41" s="125"/>
      <c r="D41" s="266" t="s">
        <v>467</v>
      </c>
      <c r="E41" s="266"/>
      <c r="F41" s="266"/>
      <c r="G41" s="266"/>
      <c r="H41" s="266"/>
      <c r="I41" s="266"/>
      <c r="J41" s="266"/>
      <c r="K41" s="266"/>
    </row>
    <row r="42" spans="1:4" ht="18" customHeight="1">
      <c r="A42" s="125" t="s">
        <v>429</v>
      </c>
      <c r="B42" s="125">
        <v>42</v>
      </c>
      <c r="C42" s="125"/>
      <c r="D42" s="230" t="s">
        <v>311</v>
      </c>
    </row>
    <row r="43" spans="1:4" ht="18" customHeight="1">
      <c r="A43" s="125" t="s">
        <v>429</v>
      </c>
      <c r="B43" s="125">
        <v>43</v>
      </c>
      <c r="C43" s="125"/>
      <c r="D43" s="230" t="s">
        <v>312</v>
      </c>
    </row>
    <row r="44" spans="1:4" ht="33" customHeight="1">
      <c r="A44" s="125" t="s">
        <v>429</v>
      </c>
      <c r="B44" s="125">
        <v>44</v>
      </c>
      <c r="C44" s="125"/>
      <c r="D44" s="230" t="s">
        <v>315</v>
      </c>
    </row>
    <row r="45" spans="1:4" ht="18" customHeight="1">
      <c r="A45" s="125" t="s">
        <v>429</v>
      </c>
      <c r="B45" s="125">
        <v>45</v>
      </c>
      <c r="C45" s="125"/>
      <c r="D45" s="230" t="s">
        <v>313</v>
      </c>
    </row>
    <row r="46" spans="1:4" ht="30.75" customHeight="1">
      <c r="A46" s="125" t="s">
        <v>429</v>
      </c>
      <c r="B46" s="125">
        <v>46</v>
      </c>
      <c r="C46" s="125"/>
      <c r="D46" s="230" t="s">
        <v>314</v>
      </c>
    </row>
    <row r="47" spans="1:4" ht="18" customHeight="1">
      <c r="A47" s="125" t="s">
        <v>429</v>
      </c>
      <c r="B47" s="125">
        <v>47</v>
      </c>
      <c r="C47" s="125"/>
      <c r="D47" s="230" t="s">
        <v>316</v>
      </c>
    </row>
    <row r="48" spans="1:4" ht="21" customHeight="1">
      <c r="A48" s="125" t="s">
        <v>429</v>
      </c>
      <c r="B48" s="125">
        <v>48</v>
      </c>
      <c r="C48" s="125"/>
      <c r="D48" s="230" t="s">
        <v>317</v>
      </c>
    </row>
    <row r="49" spans="1:11" ht="26.25" customHeight="1">
      <c r="A49" s="125" t="s">
        <v>429</v>
      </c>
      <c r="B49" s="125">
        <v>49</v>
      </c>
      <c r="C49" s="125"/>
      <c r="D49" s="266" t="s">
        <v>468</v>
      </c>
      <c r="E49" s="266"/>
      <c r="F49" s="266"/>
      <c r="G49" s="266"/>
      <c r="H49" s="266"/>
      <c r="I49" s="266"/>
      <c r="J49" s="266"/>
      <c r="K49" s="266"/>
    </row>
    <row r="50" spans="2:3" ht="21" customHeight="1">
      <c r="B50" s="125">
        <v>50</v>
      </c>
      <c r="C50" s="125"/>
    </row>
    <row r="51" spans="1:4" ht="29.25" customHeight="1">
      <c r="A51" s="125" t="s">
        <v>429</v>
      </c>
      <c r="B51" s="125">
        <v>51</v>
      </c>
      <c r="C51" s="125"/>
      <c r="D51" s="230" t="s">
        <v>318</v>
      </c>
    </row>
    <row r="52" spans="1:4" ht="18" customHeight="1">
      <c r="A52" s="125" t="s">
        <v>429</v>
      </c>
      <c r="B52" s="125">
        <v>52</v>
      </c>
      <c r="C52" s="125"/>
      <c r="D52" s="230" t="s">
        <v>319</v>
      </c>
    </row>
    <row r="53" spans="1:4" ht="18" customHeight="1">
      <c r="A53" s="125" t="s">
        <v>429</v>
      </c>
      <c r="B53" s="125">
        <v>53</v>
      </c>
      <c r="C53" s="125"/>
      <c r="D53" s="230" t="s">
        <v>453</v>
      </c>
    </row>
    <row r="54" spans="1:4" ht="18" customHeight="1">
      <c r="A54" s="125" t="s">
        <v>429</v>
      </c>
      <c r="B54" s="125">
        <v>54</v>
      </c>
      <c r="C54" s="125"/>
      <c r="D54" s="230" t="s">
        <v>454</v>
      </c>
    </row>
    <row r="55" spans="1:4" ht="18" customHeight="1">
      <c r="A55" s="125" t="s">
        <v>429</v>
      </c>
      <c r="B55" s="125">
        <v>55</v>
      </c>
      <c r="C55" s="125"/>
      <c r="D55" s="230" t="s">
        <v>455</v>
      </c>
    </row>
  </sheetData>
  <sheetProtection/>
  <mergeCells count="8">
    <mergeCell ref="D41:K41"/>
    <mergeCell ref="D49:K49"/>
    <mergeCell ref="D14:K14"/>
    <mergeCell ref="D10:K10"/>
    <mergeCell ref="D20:K20"/>
    <mergeCell ref="D26:K26"/>
    <mergeCell ref="D31:K31"/>
    <mergeCell ref="D36:K36"/>
  </mergeCells>
  <printOptions/>
  <pageMargins left="0.7086614173228347" right="0.7086614173228347" top="1.141732283464567" bottom="0.7480314960629921" header="0.11811023622047245" footer="0.31496062992125984"/>
  <pageSetup horizontalDpi="600" verticalDpi="600" orientation="landscape" r:id="rId2"/>
  <headerFooter>
    <oddHeader>&amp;L&amp;G&amp;R&amp;"Verdana,Negrita"&amp;12INDICE
&amp;"Verdana,Normal"&amp;9Catastro Vitícola Nacional 2014</oddHeader>
    <oddFooter>&amp;R&amp;"Verdana,Normal"Página &amp;P de &amp;N</oddFooter>
  </headerFooter>
  <legacyDrawingHF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A1" sqref="A1:A2"/>
    </sheetView>
  </sheetViews>
  <sheetFormatPr defaultColWidth="13.421875" defaultRowHeight="24.75" customHeight="1"/>
  <cols>
    <col min="1" max="1" width="20.421875" style="1" customWidth="1"/>
    <col min="2" max="16384" width="13.421875" style="1" customWidth="1"/>
  </cols>
  <sheetData>
    <row r="1" spans="1:4" ht="24.75" customHeight="1">
      <c r="A1" s="292" t="s">
        <v>10</v>
      </c>
      <c r="B1" s="272"/>
      <c r="C1" s="294"/>
      <c r="D1" s="292" t="s">
        <v>11</v>
      </c>
    </row>
    <row r="2" spans="1:4" ht="24.75" customHeight="1">
      <c r="A2" s="292"/>
      <c r="B2" s="7" t="s">
        <v>12</v>
      </c>
      <c r="C2" s="7" t="s">
        <v>55</v>
      </c>
      <c r="D2" s="292"/>
    </row>
    <row r="3" spans="1:9" ht="24.75" customHeight="1">
      <c r="A3" s="5" t="s">
        <v>43</v>
      </c>
      <c r="B3" s="87">
        <v>9</v>
      </c>
      <c r="C3" s="87">
        <v>2</v>
      </c>
      <c r="D3" s="57">
        <f>SUM(B3:C3)</f>
        <v>11</v>
      </c>
      <c r="E3" s="85"/>
      <c r="F3" s="85"/>
      <c r="G3" s="84"/>
      <c r="H3" s="84"/>
      <c r="I3" s="84"/>
    </row>
    <row r="4" spans="1:9" ht="24.75" customHeight="1">
      <c r="A4" s="5" t="s">
        <v>44</v>
      </c>
      <c r="B4" s="87">
        <v>6</v>
      </c>
      <c r="C4" s="87"/>
      <c r="D4" s="57">
        <f>SUM(B4:C4)</f>
        <v>6</v>
      </c>
      <c r="E4" s="85"/>
      <c r="F4" s="85"/>
      <c r="G4" s="84"/>
      <c r="H4" s="84"/>
      <c r="I4" s="84"/>
    </row>
    <row r="5" spans="1:9" ht="24.75" customHeight="1">
      <c r="A5" s="5" t="s">
        <v>45</v>
      </c>
      <c r="B5" s="87">
        <v>61</v>
      </c>
      <c r="C5" s="87">
        <v>4</v>
      </c>
      <c r="D5" s="57">
        <f>SUM(B5:C5)</f>
        <v>65</v>
      </c>
      <c r="E5" s="85"/>
      <c r="F5" s="85"/>
      <c r="G5" s="84"/>
      <c r="H5" s="84"/>
      <c r="I5" s="84"/>
    </row>
    <row r="6" spans="1:9" ht="24.75" customHeight="1">
      <c r="A6" s="5" t="s">
        <v>395</v>
      </c>
      <c r="B6" s="87"/>
      <c r="C6" s="87"/>
      <c r="D6" s="57"/>
      <c r="E6" s="85"/>
      <c r="F6" s="85"/>
      <c r="G6" s="84"/>
      <c r="H6" s="84"/>
      <c r="I6" s="84"/>
    </row>
    <row r="7" spans="1:9" ht="24.75" customHeight="1">
      <c r="A7" s="5" t="s">
        <v>46</v>
      </c>
      <c r="B7" s="87"/>
      <c r="C7" s="87">
        <v>6</v>
      </c>
      <c r="D7" s="57">
        <f aca="true" t="shared" si="0" ref="D7:D15">SUM(B7:C7)</f>
        <v>6</v>
      </c>
      <c r="E7" s="85"/>
      <c r="F7" s="85"/>
      <c r="G7" s="84"/>
      <c r="H7" s="84"/>
      <c r="I7" s="84"/>
    </row>
    <row r="8" spans="1:9" ht="24.75" customHeight="1">
      <c r="A8" s="5" t="s">
        <v>47</v>
      </c>
      <c r="B8" s="87">
        <v>469</v>
      </c>
      <c r="C8" s="87">
        <v>3</v>
      </c>
      <c r="D8" s="57">
        <f t="shared" si="0"/>
        <v>472</v>
      </c>
      <c r="E8" s="85"/>
      <c r="F8" s="85"/>
      <c r="G8" s="84"/>
      <c r="H8" s="84"/>
      <c r="I8" s="84"/>
    </row>
    <row r="9" spans="1:9" ht="24.75" customHeight="1">
      <c r="A9" s="5" t="s">
        <v>48</v>
      </c>
      <c r="B9" s="87">
        <v>360</v>
      </c>
      <c r="C9" s="87">
        <v>87</v>
      </c>
      <c r="D9" s="57">
        <f t="shared" si="0"/>
        <v>447</v>
      </c>
      <c r="E9" s="85"/>
      <c r="F9" s="85"/>
      <c r="G9" s="84"/>
      <c r="H9" s="84"/>
      <c r="I9" s="84"/>
    </row>
    <row r="10" spans="1:9" ht="24.75" customHeight="1">
      <c r="A10" s="5" t="s">
        <v>49</v>
      </c>
      <c r="B10" s="87">
        <v>114</v>
      </c>
      <c r="C10" s="87">
        <v>6</v>
      </c>
      <c r="D10" s="57">
        <f t="shared" si="0"/>
        <v>120</v>
      </c>
      <c r="E10" s="85"/>
      <c r="F10" s="85"/>
      <c r="G10" s="84"/>
      <c r="H10" s="84"/>
      <c r="I10" s="84"/>
    </row>
    <row r="11" spans="1:9" ht="24.75" customHeight="1">
      <c r="A11" s="5" t="s">
        <v>50</v>
      </c>
      <c r="B11" s="87">
        <v>80</v>
      </c>
      <c r="C11" s="87">
        <v>28</v>
      </c>
      <c r="D11" s="57">
        <f t="shared" si="0"/>
        <v>108</v>
      </c>
      <c r="E11" s="85"/>
      <c r="F11" s="85"/>
      <c r="G11" s="84"/>
      <c r="H11" s="84"/>
      <c r="I11" s="84"/>
    </row>
    <row r="12" spans="1:9" ht="24.75" customHeight="1">
      <c r="A12" s="5" t="s">
        <v>51</v>
      </c>
      <c r="B12" s="87">
        <v>142</v>
      </c>
      <c r="C12" s="87">
        <v>4</v>
      </c>
      <c r="D12" s="57">
        <f t="shared" si="0"/>
        <v>146</v>
      </c>
      <c r="E12" s="85"/>
      <c r="F12" s="85"/>
      <c r="G12" s="84"/>
      <c r="H12" s="84"/>
      <c r="I12" s="84"/>
    </row>
    <row r="13" spans="1:7" ht="24.75" customHeight="1">
      <c r="A13" s="5" t="s">
        <v>52</v>
      </c>
      <c r="B13" s="87">
        <v>419</v>
      </c>
      <c r="C13" s="87">
        <v>14</v>
      </c>
      <c r="D13" s="57">
        <f t="shared" si="0"/>
        <v>433</v>
      </c>
      <c r="F13" s="85"/>
      <c r="G13" s="84"/>
    </row>
    <row r="14" spans="1:4" ht="24.75" customHeight="1">
      <c r="A14" s="5" t="s">
        <v>53</v>
      </c>
      <c r="B14" s="87">
        <v>172</v>
      </c>
      <c r="C14" s="87">
        <v>29</v>
      </c>
      <c r="D14" s="57">
        <f t="shared" si="0"/>
        <v>201</v>
      </c>
    </row>
    <row r="15" spans="1:4" ht="24.75" customHeight="1">
      <c r="A15" s="6" t="s">
        <v>3</v>
      </c>
      <c r="B15" s="8">
        <f>SUM(B3:B14)</f>
        <v>1832</v>
      </c>
      <c r="C15" s="8">
        <f>SUM(C3:C14)</f>
        <v>183</v>
      </c>
      <c r="D15" s="8">
        <f t="shared" si="0"/>
        <v>2015</v>
      </c>
    </row>
  </sheetData>
  <sheetProtection/>
  <mergeCells count="3">
    <mergeCell ref="B1:C1"/>
    <mergeCell ref="A1:A2"/>
    <mergeCell ref="D1:D2"/>
  </mergeCells>
  <printOptions horizontalCentered="1"/>
  <pageMargins left="0.7086614173228347" right="0.7086614173228347" top="1.7322834645669292" bottom="0.7480314960629921" header="0.7086614173228347" footer="0.31496062992125984"/>
  <pageSetup horizontalDpi="600" verticalDpi="600" orientation="landscape" r:id="rId2"/>
  <headerFooter>
    <oddHeader>&amp;L&amp;G&amp;C&amp;"Verdana,Negrita"NUMERO DE PROPIEDADES CON PLANTACIONES DE VIDES
PARA PISCO Y VINIFICACION
REGION DE COQUIMBO&amp;RCUADRO N° 20</oddHeader>
    <oddFooter>&amp;R&amp;F</oddFooter>
  </headerFooter>
  <legacyDrawingHF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13"/>
  <sheetViews>
    <sheetView zoomScalePageLayoutView="0" workbookViewId="0" topLeftCell="A1">
      <selection activeCell="B13" sqref="B13:O13"/>
    </sheetView>
  </sheetViews>
  <sheetFormatPr defaultColWidth="11.421875" defaultRowHeight="15"/>
  <cols>
    <col min="1" max="1" width="17.421875" style="1" customWidth="1"/>
    <col min="2" max="2" width="6.421875" style="1" customWidth="1"/>
    <col min="3" max="3" width="7.7109375" style="1" customWidth="1"/>
    <col min="4" max="4" width="8.28125" style="1" customWidth="1"/>
    <col min="5" max="5" width="10.421875" style="1" customWidth="1"/>
    <col min="6" max="6" width="10.28125" style="1" customWidth="1"/>
    <col min="7" max="8" width="5.8515625" style="1" customWidth="1"/>
    <col min="9" max="10" width="10.421875" style="1" customWidth="1"/>
    <col min="11" max="11" width="7.140625" style="1" customWidth="1"/>
    <col min="12" max="12" width="10.421875" style="1" customWidth="1"/>
    <col min="13" max="13" width="6.421875" style="1" customWidth="1"/>
    <col min="14" max="14" width="8.421875" style="1" customWidth="1"/>
    <col min="15" max="15" width="12.28125" style="1" customWidth="1"/>
    <col min="16" max="16384" width="11.421875" style="1" customWidth="1"/>
  </cols>
  <sheetData>
    <row r="1" spans="1:15" ht="31.5" customHeight="1">
      <c r="A1" s="292" t="s">
        <v>10</v>
      </c>
      <c r="B1" s="293" t="s">
        <v>62</v>
      </c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314" t="s">
        <v>11</v>
      </c>
    </row>
    <row r="2" spans="1:15" ht="102" customHeight="1">
      <c r="A2" s="292"/>
      <c r="B2" s="23" t="s">
        <v>56</v>
      </c>
      <c r="C2" s="23" t="s">
        <v>57</v>
      </c>
      <c r="D2" s="23" t="s">
        <v>58</v>
      </c>
      <c r="E2" s="23" t="s">
        <v>14</v>
      </c>
      <c r="F2" s="23" t="s">
        <v>15</v>
      </c>
      <c r="G2" s="23" t="s">
        <v>59</v>
      </c>
      <c r="H2" s="23" t="s">
        <v>60</v>
      </c>
      <c r="I2" s="23" t="s">
        <v>16</v>
      </c>
      <c r="J2" s="23" t="s">
        <v>431</v>
      </c>
      <c r="K2" s="23" t="s">
        <v>17</v>
      </c>
      <c r="L2" s="23" t="s">
        <v>18</v>
      </c>
      <c r="M2" s="23" t="s">
        <v>61</v>
      </c>
      <c r="N2" s="23" t="s">
        <v>19</v>
      </c>
      <c r="O2" s="315"/>
    </row>
    <row r="3" spans="1:15" ht="14.25">
      <c r="A3" s="11" t="s">
        <v>43</v>
      </c>
      <c r="B3" s="241"/>
      <c r="C3" s="241"/>
      <c r="D3" s="241"/>
      <c r="E3" s="241">
        <v>1</v>
      </c>
      <c r="F3" s="241">
        <v>12.96</v>
      </c>
      <c r="G3" s="241"/>
      <c r="H3" s="241"/>
      <c r="I3" s="241">
        <v>34.8</v>
      </c>
      <c r="J3" s="241"/>
      <c r="K3" s="241"/>
      <c r="L3" s="241">
        <v>35.519999999999996</v>
      </c>
      <c r="M3" s="241"/>
      <c r="N3" s="241">
        <v>1.96</v>
      </c>
      <c r="O3" s="239">
        <f aca="true" t="shared" si="0" ref="O3:O12">SUM(B3:N3)</f>
        <v>86.24</v>
      </c>
    </row>
    <row r="4" spans="1:15" ht="14.25">
      <c r="A4" s="11" t="s">
        <v>44</v>
      </c>
      <c r="B4" s="241"/>
      <c r="C4" s="241"/>
      <c r="D4" s="241">
        <v>0.5</v>
      </c>
      <c r="E4" s="241">
        <v>7.1</v>
      </c>
      <c r="F4" s="241">
        <v>2.45</v>
      </c>
      <c r="G4" s="241"/>
      <c r="H4" s="241"/>
      <c r="I4" s="241">
        <v>8.600000000000001</v>
      </c>
      <c r="J4" s="241"/>
      <c r="K4" s="241"/>
      <c r="L4" s="241">
        <v>20.730000000000004</v>
      </c>
      <c r="M4" s="241"/>
      <c r="N4" s="241"/>
      <c r="O4" s="239">
        <f t="shared" si="0"/>
        <v>39.38000000000001</v>
      </c>
    </row>
    <row r="5" spans="1:15" ht="14.25">
      <c r="A5" s="11" t="s">
        <v>45</v>
      </c>
      <c r="B5" s="241"/>
      <c r="C5" s="241">
        <v>0.25</v>
      </c>
      <c r="D5" s="241"/>
      <c r="E5" s="241">
        <v>1.25</v>
      </c>
      <c r="F5" s="241">
        <v>42.46</v>
      </c>
      <c r="G5" s="241"/>
      <c r="H5" s="241"/>
      <c r="I5" s="241">
        <v>19.750000000000007</v>
      </c>
      <c r="J5" s="241"/>
      <c r="K5" s="241"/>
      <c r="L5" s="241">
        <v>83.35</v>
      </c>
      <c r="M5" s="241"/>
      <c r="N5" s="241">
        <v>0.2</v>
      </c>
      <c r="O5" s="239">
        <f t="shared" si="0"/>
        <v>147.26</v>
      </c>
    </row>
    <row r="6" spans="1:15" ht="14.25">
      <c r="A6" s="11" t="s">
        <v>47</v>
      </c>
      <c r="B6" s="241"/>
      <c r="C6" s="241">
        <v>14.04</v>
      </c>
      <c r="D6" s="241">
        <v>0.5</v>
      </c>
      <c r="E6" s="241">
        <v>127.36699999999998</v>
      </c>
      <c r="F6" s="241">
        <v>358.6350000000002</v>
      </c>
      <c r="G6" s="241">
        <v>0.6</v>
      </c>
      <c r="H6" s="241"/>
      <c r="I6" s="241">
        <v>174.17099999999996</v>
      </c>
      <c r="J6" s="241"/>
      <c r="K6" s="241"/>
      <c r="L6" s="241">
        <v>268.22199999999987</v>
      </c>
      <c r="M6" s="241"/>
      <c r="N6" s="241">
        <v>11.969999999999999</v>
      </c>
      <c r="O6" s="239">
        <f t="shared" si="0"/>
        <v>955.5050000000001</v>
      </c>
    </row>
    <row r="7" spans="1:15" ht="14.25">
      <c r="A7" s="11" t="s">
        <v>48</v>
      </c>
      <c r="B7" s="241"/>
      <c r="C7" s="241">
        <v>28.22</v>
      </c>
      <c r="D7" s="241">
        <v>13.100000000000001</v>
      </c>
      <c r="E7" s="241">
        <v>597.4999999999998</v>
      </c>
      <c r="F7" s="241">
        <v>76.14</v>
      </c>
      <c r="G7" s="241"/>
      <c r="H7" s="241">
        <v>4</v>
      </c>
      <c r="I7" s="241">
        <v>806.5000000000001</v>
      </c>
      <c r="J7" s="241"/>
      <c r="K7" s="241">
        <v>10.579999999999998</v>
      </c>
      <c r="L7" s="241">
        <v>1595.8500000000008</v>
      </c>
      <c r="M7" s="241"/>
      <c r="N7" s="241">
        <v>111.91000000000001</v>
      </c>
      <c r="O7" s="239">
        <f t="shared" si="0"/>
        <v>3243.8000000000006</v>
      </c>
    </row>
    <row r="8" spans="1:15" ht="14.25">
      <c r="A8" s="11" t="s">
        <v>49</v>
      </c>
      <c r="B8" s="241">
        <v>0.39</v>
      </c>
      <c r="C8" s="241"/>
      <c r="D8" s="241">
        <v>0.25</v>
      </c>
      <c r="E8" s="241">
        <v>25.750999999999998</v>
      </c>
      <c r="F8" s="241">
        <v>116.232</v>
      </c>
      <c r="G8" s="241"/>
      <c r="H8" s="241"/>
      <c r="I8" s="241">
        <v>57.637999999999984</v>
      </c>
      <c r="J8" s="241">
        <v>1.04</v>
      </c>
      <c r="K8" s="241"/>
      <c r="L8" s="241">
        <v>78.49000000000002</v>
      </c>
      <c r="M8" s="241"/>
      <c r="N8" s="241">
        <v>7.849999999999999</v>
      </c>
      <c r="O8" s="239">
        <f t="shared" si="0"/>
        <v>287.641</v>
      </c>
    </row>
    <row r="9" spans="1:15" ht="14.25">
      <c r="A9" s="11" t="s">
        <v>50</v>
      </c>
      <c r="B9" s="241"/>
      <c r="C9" s="241">
        <v>14.100000000000001</v>
      </c>
      <c r="D9" s="241"/>
      <c r="E9" s="241">
        <v>153.53600000000003</v>
      </c>
      <c r="F9" s="241">
        <v>27.71</v>
      </c>
      <c r="G9" s="241"/>
      <c r="H9" s="241"/>
      <c r="I9" s="241">
        <v>154.36999999999995</v>
      </c>
      <c r="J9" s="241"/>
      <c r="K9" s="241"/>
      <c r="L9" s="241">
        <v>276.08400000000006</v>
      </c>
      <c r="M9" s="241"/>
      <c r="N9" s="241">
        <v>18.060000000000002</v>
      </c>
      <c r="O9" s="239">
        <f t="shared" si="0"/>
        <v>643.8600000000001</v>
      </c>
    </row>
    <row r="10" spans="1:15" ht="14.25">
      <c r="A10" s="11" t="s">
        <v>51</v>
      </c>
      <c r="B10" s="241"/>
      <c r="C10" s="241"/>
      <c r="D10" s="241"/>
      <c r="E10" s="241">
        <v>13.799999999999999</v>
      </c>
      <c r="F10" s="241">
        <v>434.83000000000027</v>
      </c>
      <c r="G10" s="241"/>
      <c r="H10" s="241"/>
      <c r="I10" s="241">
        <v>27.879999999999995</v>
      </c>
      <c r="J10" s="241"/>
      <c r="K10" s="241"/>
      <c r="L10" s="241">
        <v>37.87</v>
      </c>
      <c r="M10" s="241"/>
      <c r="N10" s="241">
        <v>3.25</v>
      </c>
      <c r="O10" s="239">
        <f t="shared" si="0"/>
        <v>517.6300000000002</v>
      </c>
    </row>
    <row r="11" spans="1:15" ht="14.25">
      <c r="A11" s="11" t="s">
        <v>52</v>
      </c>
      <c r="B11" s="241"/>
      <c r="C11" s="241">
        <v>9.6</v>
      </c>
      <c r="D11" s="241">
        <v>0.5</v>
      </c>
      <c r="E11" s="241">
        <v>33.050000000000004</v>
      </c>
      <c r="F11" s="241">
        <v>391.965</v>
      </c>
      <c r="G11" s="241">
        <v>0.5</v>
      </c>
      <c r="H11" s="241"/>
      <c r="I11" s="241">
        <v>154.61499999999992</v>
      </c>
      <c r="J11" s="241"/>
      <c r="K11" s="241"/>
      <c r="L11" s="241">
        <v>756.3250000000002</v>
      </c>
      <c r="M11" s="241"/>
      <c r="N11" s="241">
        <v>17.189999999999998</v>
      </c>
      <c r="O11" s="239">
        <f t="shared" si="0"/>
        <v>1363.7450000000001</v>
      </c>
    </row>
    <row r="12" spans="1:15" ht="14.25">
      <c r="A12" s="11" t="s">
        <v>53</v>
      </c>
      <c r="B12" s="241"/>
      <c r="C12" s="241">
        <v>43.64</v>
      </c>
      <c r="D12" s="241"/>
      <c r="E12" s="241">
        <v>56.190000000000005</v>
      </c>
      <c r="F12" s="241">
        <v>175.96699999999996</v>
      </c>
      <c r="G12" s="241"/>
      <c r="H12" s="241"/>
      <c r="I12" s="241">
        <v>109.61999999999996</v>
      </c>
      <c r="J12" s="241"/>
      <c r="K12" s="241"/>
      <c r="L12" s="241">
        <v>355.75000000000017</v>
      </c>
      <c r="M12" s="241">
        <v>0.05</v>
      </c>
      <c r="N12" s="241">
        <v>27</v>
      </c>
      <c r="O12" s="239">
        <f t="shared" si="0"/>
        <v>768.2170000000001</v>
      </c>
    </row>
    <row r="13" spans="1:15" ht="28.5" customHeight="1">
      <c r="A13" s="12" t="s">
        <v>3</v>
      </c>
      <c r="B13" s="240">
        <f aca="true" t="shared" si="1" ref="B13:N13">SUM(B3:B12)</f>
        <v>0.39</v>
      </c>
      <c r="C13" s="240">
        <f t="shared" si="1"/>
        <v>109.85</v>
      </c>
      <c r="D13" s="240">
        <f t="shared" si="1"/>
        <v>14.850000000000001</v>
      </c>
      <c r="E13" s="240">
        <f t="shared" si="1"/>
        <v>1016.5439999999998</v>
      </c>
      <c r="F13" s="240">
        <f t="shared" si="1"/>
        <v>1639.3490000000002</v>
      </c>
      <c r="G13" s="240">
        <f t="shared" si="1"/>
        <v>1.1</v>
      </c>
      <c r="H13" s="240">
        <f t="shared" si="1"/>
        <v>4</v>
      </c>
      <c r="I13" s="240">
        <f t="shared" si="1"/>
        <v>1547.9439999999997</v>
      </c>
      <c r="J13" s="240">
        <f>SUM(J3:J12)</f>
        <v>1.04</v>
      </c>
      <c r="K13" s="240">
        <f t="shared" si="1"/>
        <v>10.579999999999998</v>
      </c>
      <c r="L13" s="240">
        <f t="shared" si="1"/>
        <v>3508.191000000001</v>
      </c>
      <c r="M13" s="240">
        <f t="shared" si="1"/>
        <v>0.05</v>
      </c>
      <c r="N13" s="240">
        <f t="shared" si="1"/>
        <v>199.39000000000001</v>
      </c>
      <c r="O13" s="240">
        <f>SUM(B13:N13)</f>
        <v>8053.278000000002</v>
      </c>
    </row>
  </sheetData>
  <sheetProtection/>
  <mergeCells count="3">
    <mergeCell ref="B1:N1"/>
    <mergeCell ref="A1:A2"/>
    <mergeCell ref="O1:O2"/>
  </mergeCells>
  <printOptions horizontalCentered="1"/>
  <pageMargins left="0.11811023622047245" right="0.11811023622047245" top="1.7322834645669292" bottom="0.7480314960629921" header="0.7086614173228347" footer="0.9055118110236221"/>
  <pageSetup horizontalDpi="600" verticalDpi="600" orientation="landscape" r:id="rId2"/>
  <headerFooter>
    <oddHeader>&amp;L           &amp;G&amp;C&amp;"Verdana,Negrita"SUPERFICIE COMUNAL DE CEPAJES PARA PISCO (has)
REGION DE COQUIMBO&amp;RCUADRO N° 21</oddHeader>
    <oddFooter>&amp;R&amp;F</oddFooter>
  </headerFooter>
  <legacyDrawingHF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12"/>
  <sheetViews>
    <sheetView zoomScalePageLayoutView="0" workbookViewId="0" topLeftCell="A1">
      <selection activeCell="L11" sqref="L11"/>
    </sheetView>
  </sheetViews>
  <sheetFormatPr defaultColWidth="11.421875" defaultRowHeight="15"/>
  <cols>
    <col min="1" max="1" width="19.00390625" style="1" customWidth="1"/>
    <col min="2" max="2" width="9.00390625" style="1" customWidth="1"/>
    <col min="3" max="3" width="6.421875" style="1" customWidth="1"/>
    <col min="4" max="4" width="7.140625" style="1" customWidth="1"/>
    <col min="5" max="5" width="9.00390625" style="1" customWidth="1"/>
    <col min="6" max="6" width="7.7109375" style="1" customWidth="1"/>
    <col min="7" max="7" width="10.8515625" style="1" customWidth="1"/>
    <col min="8" max="8" width="7.7109375" style="1" customWidth="1"/>
    <col min="9" max="9" width="7.140625" style="1" customWidth="1"/>
    <col min="10" max="10" width="9.00390625" style="1" customWidth="1"/>
    <col min="11" max="11" width="5.8515625" style="1" customWidth="1"/>
    <col min="12" max="12" width="7.7109375" style="1" customWidth="1"/>
    <col min="13" max="13" width="10.28125" style="1" customWidth="1"/>
    <col min="14" max="16384" width="11.421875" style="1" customWidth="1"/>
  </cols>
  <sheetData>
    <row r="1" spans="1:13" ht="26.25" customHeight="1">
      <c r="A1" s="297" t="s">
        <v>10</v>
      </c>
      <c r="B1" s="316" t="s">
        <v>27</v>
      </c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297" t="s">
        <v>11</v>
      </c>
    </row>
    <row r="2" spans="1:13" ht="123" customHeight="1">
      <c r="A2" s="297"/>
      <c r="B2" s="23" t="s">
        <v>22</v>
      </c>
      <c r="C2" s="23" t="s">
        <v>63</v>
      </c>
      <c r="D2" s="23" t="s">
        <v>23</v>
      </c>
      <c r="E2" s="23" t="s">
        <v>15</v>
      </c>
      <c r="F2" s="23" t="s">
        <v>21</v>
      </c>
      <c r="G2" s="23" t="s">
        <v>24</v>
      </c>
      <c r="H2" s="23" t="s">
        <v>64</v>
      </c>
      <c r="I2" s="23" t="s">
        <v>65</v>
      </c>
      <c r="J2" s="23" t="s">
        <v>25</v>
      </c>
      <c r="K2" s="23" t="s">
        <v>19</v>
      </c>
      <c r="L2" s="23" t="s">
        <v>26</v>
      </c>
      <c r="M2" s="297"/>
    </row>
    <row r="3" spans="1:13" ht="14.25">
      <c r="A3" s="24" t="s">
        <v>43</v>
      </c>
      <c r="B3" s="238"/>
      <c r="C3" s="238"/>
      <c r="D3" s="238"/>
      <c r="E3" s="238"/>
      <c r="F3" s="238">
        <v>4.85</v>
      </c>
      <c r="G3" s="238"/>
      <c r="H3" s="238"/>
      <c r="I3" s="238"/>
      <c r="J3" s="238"/>
      <c r="K3" s="238"/>
      <c r="L3" s="238"/>
      <c r="M3" s="101">
        <f aca="true" t="shared" si="0" ref="M3:M12">SUM(B3:L3)</f>
        <v>4.85</v>
      </c>
    </row>
    <row r="4" spans="1:13" ht="14.25">
      <c r="A4" s="24" t="s">
        <v>45</v>
      </c>
      <c r="B4" s="238">
        <v>0.75</v>
      </c>
      <c r="C4" s="238"/>
      <c r="D4" s="238">
        <v>0.5</v>
      </c>
      <c r="E4" s="238"/>
      <c r="F4" s="238">
        <v>0.5</v>
      </c>
      <c r="G4" s="238">
        <v>3.7</v>
      </c>
      <c r="H4" s="238"/>
      <c r="I4" s="238"/>
      <c r="J4" s="238">
        <v>0.75</v>
      </c>
      <c r="K4" s="238"/>
      <c r="L4" s="238"/>
      <c r="M4" s="101">
        <f t="shared" si="0"/>
        <v>6.2</v>
      </c>
    </row>
    <row r="5" spans="1:13" ht="14.25">
      <c r="A5" s="24" t="s">
        <v>46</v>
      </c>
      <c r="B5" s="238">
        <v>15.1</v>
      </c>
      <c r="C5" s="238"/>
      <c r="D5" s="238"/>
      <c r="E5" s="238"/>
      <c r="F5" s="238"/>
      <c r="G5" s="238"/>
      <c r="H5" s="238"/>
      <c r="I5" s="238">
        <v>5.4</v>
      </c>
      <c r="J5" s="238">
        <v>33.56</v>
      </c>
      <c r="K5" s="238"/>
      <c r="L5" s="238"/>
      <c r="M5" s="101">
        <f t="shared" si="0"/>
        <v>54.06</v>
      </c>
    </row>
    <row r="6" spans="1:13" ht="14.25">
      <c r="A6" s="24" t="s">
        <v>47</v>
      </c>
      <c r="B6" s="238"/>
      <c r="C6" s="238"/>
      <c r="D6" s="238"/>
      <c r="E6" s="238">
        <v>4</v>
      </c>
      <c r="F6" s="238"/>
      <c r="G6" s="238"/>
      <c r="H6" s="238"/>
      <c r="I6" s="238"/>
      <c r="J6" s="238"/>
      <c r="K6" s="238"/>
      <c r="L6" s="238"/>
      <c r="M6" s="101">
        <f t="shared" si="0"/>
        <v>4</v>
      </c>
    </row>
    <row r="7" spans="1:13" ht="14.25">
      <c r="A7" s="24" t="s">
        <v>48</v>
      </c>
      <c r="B7" s="238">
        <v>686.1600000000003</v>
      </c>
      <c r="C7" s="238">
        <v>7.720000000000001</v>
      </c>
      <c r="D7" s="238">
        <v>48.92599999999999</v>
      </c>
      <c r="E7" s="238">
        <v>1.5</v>
      </c>
      <c r="F7" s="238">
        <v>43.636</v>
      </c>
      <c r="G7" s="238">
        <v>146.71</v>
      </c>
      <c r="H7" s="238">
        <v>26.58</v>
      </c>
      <c r="I7" s="238">
        <v>1.63</v>
      </c>
      <c r="J7" s="238">
        <v>260.01</v>
      </c>
      <c r="K7" s="238">
        <v>3</v>
      </c>
      <c r="L7" s="238">
        <v>40.93</v>
      </c>
      <c r="M7" s="101">
        <f t="shared" si="0"/>
        <v>1266.8020000000004</v>
      </c>
    </row>
    <row r="8" spans="1:13" ht="14.25">
      <c r="A8" s="24" t="s">
        <v>49</v>
      </c>
      <c r="B8" s="238"/>
      <c r="C8" s="238"/>
      <c r="D8" s="238"/>
      <c r="E8" s="238"/>
      <c r="F8" s="238">
        <v>2.5</v>
      </c>
      <c r="G8" s="238"/>
      <c r="H8" s="238"/>
      <c r="I8" s="238"/>
      <c r="J8" s="238"/>
      <c r="K8" s="238"/>
      <c r="L8" s="238"/>
      <c r="M8" s="101">
        <f t="shared" si="0"/>
        <v>2.5</v>
      </c>
    </row>
    <row r="9" spans="1:13" ht="14.25">
      <c r="A9" s="24" t="s">
        <v>50</v>
      </c>
      <c r="B9" s="238">
        <v>68.94</v>
      </c>
      <c r="C9" s="238"/>
      <c r="D9" s="238">
        <v>28.93</v>
      </c>
      <c r="E9" s="238"/>
      <c r="F9" s="238">
        <v>15.08</v>
      </c>
      <c r="G9" s="238">
        <v>25</v>
      </c>
      <c r="H9" s="238"/>
      <c r="I9" s="238"/>
      <c r="J9" s="238"/>
      <c r="K9" s="238"/>
      <c r="L9" s="238">
        <v>8.14</v>
      </c>
      <c r="M9" s="101">
        <f t="shared" si="0"/>
        <v>146.08999999999997</v>
      </c>
    </row>
    <row r="10" spans="1:13" ht="14.25">
      <c r="A10" s="24" t="s">
        <v>52</v>
      </c>
      <c r="B10" s="238"/>
      <c r="C10" s="238"/>
      <c r="D10" s="238"/>
      <c r="E10" s="238"/>
      <c r="F10" s="238">
        <v>3</v>
      </c>
      <c r="G10" s="238">
        <v>7.1</v>
      </c>
      <c r="H10" s="238"/>
      <c r="I10" s="238"/>
      <c r="J10" s="238"/>
      <c r="K10" s="238"/>
      <c r="L10" s="238">
        <v>0.88</v>
      </c>
      <c r="M10" s="101">
        <f t="shared" si="0"/>
        <v>10.98</v>
      </c>
    </row>
    <row r="11" spans="1:13" ht="14.25">
      <c r="A11" s="24" t="s">
        <v>53</v>
      </c>
      <c r="B11" s="238">
        <v>4.48</v>
      </c>
      <c r="C11" s="238"/>
      <c r="D11" s="238">
        <v>10</v>
      </c>
      <c r="E11" s="238"/>
      <c r="F11" s="238"/>
      <c r="G11" s="238">
        <v>63.13</v>
      </c>
      <c r="H11" s="238"/>
      <c r="I11" s="238">
        <v>5</v>
      </c>
      <c r="J11" s="238">
        <v>51.629999999999995</v>
      </c>
      <c r="K11" s="238"/>
      <c r="L11" s="238">
        <v>6</v>
      </c>
      <c r="M11" s="101">
        <f t="shared" si="0"/>
        <v>140.24</v>
      </c>
    </row>
    <row r="12" spans="1:13" ht="27" customHeight="1">
      <c r="A12" s="10" t="s">
        <v>3</v>
      </c>
      <c r="B12" s="105">
        <f aca="true" t="shared" si="1" ref="B12:L12">SUM(B3:B11)</f>
        <v>775.4300000000003</v>
      </c>
      <c r="C12" s="105">
        <f t="shared" si="1"/>
        <v>7.720000000000001</v>
      </c>
      <c r="D12" s="105">
        <f t="shared" si="1"/>
        <v>88.356</v>
      </c>
      <c r="E12" s="105">
        <f t="shared" si="1"/>
        <v>5.5</v>
      </c>
      <c r="F12" s="105">
        <f t="shared" si="1"/>
        <v>69.566</v>
      </c>
      <c r="G12" s="105">
        <f t="shared" si="1"/>
        <v>245.64</v>
      </c>
      <c r="H12" s="105">
        <f t="shared" si="1"/>
        <v>26.58</v>
      </c>
      <c r="I12" s="105">
        <f t="shared" si="1"/>
        <v>12.030000000000001</v>
      </c>
      <c r="J12" s="105">
        <f t="shared" si="1"/>
        <v>345.95</v>
      </c>
      <c r="K12" s="105">
        <f t="shared" si="1"/>
        <v>3</v>
      </c>
      <c r="L12" s="105">
        <f t="shared" si="1"/>
        <v>55.95</v>
      </c>
      <c r="M12" s="105">
        <f t="shared" si="0"/>
        <v>1635.7220000000004</v>
      </c>
    </row>
  </sheetData>
  <sheetProtection/>
  <mergeCells count="3">
    <mergeCell ref="B1:L1"/>
    <mergeCell ref="A1:A2"/>
    <mergeCell ref="M1:M2"/>
  </mergeCells>
  <printOptions horizontalCentered="1"/>
  <pageMargins left="0.7086614173228347" right="0.7086614173228347" top="1.7322834645669292" bottom="0.7480314960629921" header="0.7086614173228347" footer="0.7086614173228347"/>
  <pageSetup horizontalDpi="600" verticalDpi="600" orientation="landscape" scale="95" r:id="rId2"/>
  <headerFooter>
    <oddHeader>&amp;L&amp;G&amp;C&amp;"Verdana,Negrita"SUPERFICIE COMUNAL DE CEPAJES BLANCOS PARA VINIFICACIÓN (has)
REGION DE COQUIMBO&amp;RCUADRO N° 23</oddHeader>
    <oddFooter>&amp;R&amp;F</oddFooter>
  </headerFooter>
  <legacyDrawingHF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S13"/>
  <sheetViews>
    <sheetView zoomScalePageLayoutView="0" workbookViewId="0" topLeftCell="A1">
      <selection activeCell="B3" sqref="B3"/>
    </sheetView>
  </sheetViews>
  <sheetFormatPr defaultColWidth="11.421875" defaultRowHeight="15"/>
  <cols>
    <col min="1" max="1" width="16.7109375" style="1" customWidth="1"/>
    <col min="2" max="2" width="7.8515625" style="1" customWidth="1"/>
    <col min="3" max="3" width="9.140625" style="1" customWidth="1"/>
    <col min="4" max="4" width="5.8515625" style="1" customWidth="1"/>
    <col min="5" max="5" width="9.140625" style="1" customWidth="1"/>
    <col min="6" max="6" width="7.140625" style="1" customWidth="1"/>
    <col min="7" max="7" width="5.8515625" style="1" customWidth="1"/>
    <col min="8" max="8" width="7.140625" style="1" customWidth="1"/>
    <col min="9" max="9" width="8.421875" style="1" customWidth="1"/>
    <col min="10" max="10" width="7.8515625" style="1" customWidth="1"/>
    <col min="11" max="11" width="6.140625" style="1" customWidth="1"/>
    <col min="12" max="13" width="6.57421875" style="1" customWidth="1"/>
    <col min="14" max="14" width="9.140625" style="1" customWidth="1"/>
    <col min="15" max="15" width="7.140625" style="1" customWidth="1"/>
    <col min="16" max="16" width="8.421875" style="1" customWidth="1"/>
    <col min="17" max="17" width="5.8515625" style="1" customWidth="1"/>
    <col min="18" max="18" width="8.421875" style="1" customWidth="1"/>
    <col min="19" max="19" width="10.421875" style="1" customWidth="1"/>
    <col min="20" max="16384" width="11.421875" style="1" customWidth="1"/>
  </cols>
  <sheetData>
    <row r="1" spans="1:19" ht="34.5" customHeight="1">
      <c r="A1" s="297" t="s">
        <v>10</v>
      </c>
      <c r="B1" s="316" t="s">
        <v>42</v>
      </c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7" t="s">
        <v>11</v>
      </c>
    </row>
    <row r="2" spans="1:19" ht="110.25" customHeight="1">
      <c r="A2" s="297"/>
      <c r="B2" s="23" t="s">
        <v>29</v>
      </c>
      <c r="C2" s="23" t="s">
        <v>30</v>
      </c>
      <c r="D2" s="23" t="s">
        <v>127</v>
      </c>
      <c r="E2" s="23" t="s">
        <v>31</v>
      </c>
      <c r="F2" s="23" t="s">
        <v>32</v>
      </c>
      <c r="G2" s="23" t="s">
        <v>93</v>
      </c>
      <c r="H2" s="23" t="s">
        <v>33</v>
      </c>
      <c r="I2" s="23" t="s">
        <v>34</v>
      </c>
      <c r="J2" s="23" t="s">
        <v>390</v>
      </c>
      <c r="K2" s="23" t="s">
        <v>37</v>
      </c>
      <c r="L2" s="23" t="s">
        <v>67</v>
      </c>
      <c r="M2" s="23" t="s">
        <v>68</v>
      </c>
      <c r="N2" s="23" t="s">
        <v>38</v>
      </c>
      <c r="O2" s="23" t="s">
        <v>39</v>
      </c>
      <c r="P2" s="23" t="s">
        <v>40</v>
      </c>
      <c r="Q2" s="23" t="s">
        <v>95</v>
      </c>
      <c r="R2" s="23" t="s">
        <v>41</v>
      </c>
      <c r="S2" s="317"/>
    </row>
    <row r="3" spans="1:19" ht="15">
      <c r="A3" s="40" t="s">
        <v>43</v>
      </c>
      <c r="B3" s="238"/>
      <c r="C3" s="238">
        <v>6.49</v>
      </c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>
        <v>4.5</v>
      </c>
      <c r="Q3" s="238"/>
      <c r="R3" s="238">
        <v>3.86</v>
      </c>
      <c r="S3" s="101">
        <f aca="true" t="shared" si="0" ref="S3:S12">SUM(B3:R3)</f>
        <v>14.85</v>
      </c>
    </row>
    <row r="4" spans="1:19" ht="15">
      <c r="A4" s="40" t="s">
        <v>45</v>
      </c>
      <c r="B4" s="238"/>
      <c r="C4" s="238">
        <v>4</v>
      </c>
      <c r="D4" s="238">
        <v>0.5</v>
      </c>
      <c r="E4" s="238"/>
      <c r="F4" s="238">
        <v>0.6</v>
      </c>
      <c r="G4" s="238">
        <v>0.8</v>
      </c>
      <c r="H4" s="238"/>
      <c r="I4" s="238"/>
      <c r="J4" s="238">
        <v>0.5</v>
      </c>
      <c r="K4" s="238"/>
      <c r="L4" s="238"/>
      <c r="M4" s="238"/>
      <c r="N4" s="238"/>
      <c r="O4" s="238"/>
      <c r="P4" s="238">
        <v>11.4</v>
      </c>
      <c r="Q4" s="238"/>
      <c r="R4" s="238"/>
      <c r="S4" s="101">
        <f t="shared" si="0"/>
        <v>17.8</v>
      </c>
    </row>
    <row r="5" spans="1:19" ht="15">
      <c r="A5" s="40" t="s">
        <v>46</v>
      </c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>
        <v>15.3</v>
      </c>
      <c r="O5" s="238"/>
      <c r="P5" s="238">
        <v>13</v>
      </c>
      <c r="Q5" s="238"/>
      <c r="R5" s="238"/>
      <c r="S5" s="101">
        <f t="shared" si="0"/>
        <v>28.3</v>
      </c>
    </row>
    <row r="6" spans="1:19" ht="15">
      <c r="A6" s="40" t="s">
        <v>47</v>
      </c>
      <c r="B6" s="238"/>
      <c r="C6" s="238">
        <v>3.27</v>
      </c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8">
        <v>2</v>
      </c>
      <c r="S6" s="101">
        <f>SUM(B6:R6)</f>
        <v>5.27</v>
      </c>
    </row>
    <row r="7" spans="1:19" ht="15">
      <c r="A7" s="40" t="s">
        <v>48</v>
      </c>
      <c r="B7" s="238">
        <v>4.11</v>
      </c>
      <c r="C7" s="238">
        <v>207.6</v>
      </c>
      <c r="D7" s="238"/>
      <c r="E7" s="238">
        <v>40.00999999999999</v>
      </c>
      <c r="F7" s="238">
        <v>17.08</v>
      </c>
      <c r="G7" s="238"/>
      <c r="H7" s="238">
        <v>13.1</v>
      </c>
      <c r="I7" s="238">
        <v>90.34</v>
      </c>
      <c r="J7" s="238"/>
      <c r="K7" s="238">
        <v>1</v>
      </c>
      <c r="L7" s="238"/>
      <c r="M7" s="238">
        <v>4.68</v>
      </c>
      <c r="N7" s="238">
        <v>148.95999999999998</v>
      </c>
      <c r="O7" s="238">
        <v>1.4</v>
      </c>
      <c r="P7" s="238">
        <v>321.1</v>
      </c>
      <c r="Q7" s="238"/>
      <c r="R7" s="238">
        <v>160.85</v>
      </c>
      <c r="S7" s="101">
        <f t="shared" si="0"/>
        <v>1010.23</v>
      </c>
    </row>
    <row r="8" spans="1:19" ht="15">
      <c r="A8" s="40" t="s">
        <v>49</v>
      </c>
      <c r="B8" s="238"/>
      <c r="C8" s="238">
        <v>3.9000000000000004</v>
      </c>
      <c r="D8" s="238">
        <v>0.9</v>
      </c>
      <c r="E8" s="238">
        <v>1.1</v>
      </c>
      <c r="F8" s="238">
        <v>0.53</v>
      </c>
      <c r="G8" s="238">
        <v>1.26</v>
      </c>
      <c r="H8" s="238"/>
      <c r="I8" s="238"/>
      <c r="J8" s="238"/>
      <c r="K8" s="238"/>
      <c r="L8" s="238">
        <v>1.0699999999999998</v>
      </c>
      <c r="M8" s="238">
        <v>1.7</v>
      </c>
      <c r="N8" s="238"/>
      <c r="O8" s="238"/>
      <c r="P8" s="238">
        <v>11.059999999999999</v>
      </c>
      <c r="Q8" s="238"/>
      <c r="R8" s="238"/>
      <c r="S8" s="101">
        <f t="shared" si="0"/>
        <v>21.519999999999996</v>
      </c>
    </row>
    <row r="9" spans="1:19" ht="15">
      <c r="A9" s="40" t="s">
        <v>50</v>
      </c>
      <c r="B9" s="238">
        <v>8.84</v>
      </c>
      <c r="C9" s="238">
        <v>43.96</v>
      </c>
      <c r="D9" s="238"/>
      <c r="E9" s="238">
        <v>34.4</v>
      </c>
      <c r="F9" s="238"/>
      <c r="G9" s="238"/>
      <c r="H9" s="238"/>
      <c r="I9" s="238">
        <v>9.8</v>
      </c>
      <c r="J9" s="238">
        <v>1.72</v>
      </c>
      <c r="K9" s="238"/>
      <c r="L9" s="238">
        <v>0.72</v>
      </c>
      <c r="M9" s="238"/>
      <c r="N9" s="238">
        <v>8.2</v>
      </c>
      <c r="O9" s="238"/>
      <c r="P9" s="238">
        <v>89.40999999999998</v>
      </c>
      <c r="Q9" s="238"/>
      <c r="R9" s="238">
        <v>51.54</v>
      </c>
      <c r="S9" s="101">
        <f t="shared" si="0"/>
        <v>248.58999999999995</v>
      </c>
    </row>
    <row r="10" spans="1:19" ht="15">
      <c r="A10" s="40" t="s">
        <v>51</v>
      </c>
      <c r="B10" s="238">
        <v>0.93</v>
      </c>
      <c r="C10" s="238">
        <v>3.0999999999999996</v>
      </c>
      <c r="D10" s="238">
        <v>0.87</v>
      </c>
      <c r="E10" s="238">
        <v>0.86</v>
      </c>
      <c r="F10" s="238">
        <v>0.86</v>
      </c>
      <c r="G10" s="238">
        <v>0.87</v>
      </c>
      <c r="H10" s="238"/>
      <c r="I10" s="238">
        <v>0.73</v>
      </c>
      <c r="J10" s="238">
        <v>0.86</v>
      </c>
      <c r="K10" s="238"/>
      <c r="L10" s="238"/>
      <c r="M10" s="238">
        <v>0.84</v>
      </c>
      <c r="N10" s="238"/>
      <c r="O10" s="238"/>
      <c r="P10" s="238">
        <v>0.4</v>
      </c>
      <c r="Q10" s="238">
        <v>0.57</v>
      </c>
      <c r="R10" s="238"/>
      <c r="S10" s="101">
        <f t="shared" si="0"/>
        <v>10.89</v>
      </c>
    </row>
    <row r="11" spans="1:19" ht="15">
      <c r="A11" s="40" t="s">
        <v>52</v>
      </c>
      <c r="B11" s="238">
        <v>2.2</v>
      </c>
      <c r="C11" s="238">
        <v>5.07</v>
      </c>
      <c r="D11" s="238"/>
      <c r="E11" s="238">
        <v>0.57</v>
      </c>
      <c r="F11" s="238">
        <v>3</v>
      </c>
      <c r="G11" s="238"/>
      <c r="H11" s="238"/>
      <c r="I11" s="238"/>
      <c r="J11" s="238"/>
      <c r="K11" s="238"/>
      <c r="L11" s="238">
        <v>2.17</v>
      </c>
      <c r="M11" s="238">
        <v>2.97</v>
      </c>
      <c r="N11" s="238"/>
      <c r="O11" s="238"/>
      <c r="P11" s="238">
        <v>42.24999999999999</v>
      </c>
      <c r="Q11" s="238"/>
      <c r="R11" s="238">
        <v>1</v>
      </c>
      <c r="S11" s="101">
        <f t="shared" si="0"/>
        <v>59.22999999999999</v>
      </c>
    </row>
    <row r="12" spans="1:19" ht="15">
      <c r="A12" s="40" t="s">
        <v>53</v>
      </c>
      <c r="B12" s="238"/>
      <c r="C12" s="238">
        <v>5.08</v>
      </c>
      <c r="D12" s="238"/>
      <c r="E12" s="238">
        <v>55.74</v>
      </c>
      <c r="F12" s="238">
        <v>6.5</v>
      </c>
      <c r="G12" s="238"/>
      <c r="H12" s="238"/>
      <c r="I12" s="238">
        <v>2.43</v>
      </c>
      <c r="J12" s="238"/>
      <c r="K12" s="238"/>
      <c r="L12" s="238"/>
      <c r="M12" s="238"/>
      <c r="N12" s="238">
        <v>15.08</v>
      </c>
      <c r="O12" s="238">
        <v>9</v>
      </c>
      <c r="P12" s="238">
        <v>90.12</v>
      </c>
      <c r="Q12" s="238"/>
      <c r="R12" s="238">
        <v>53.2</v>
      </c>
      <c r="S12" s="101">
        <f t="shared" si="0"/>
        <v>237.14999999999998</v>
      </c>
    </row>
    <row r="13" spans="1:19" ht="29.25" customHeight="1">
      <c r="A13" s="10" t="s">
        <v>3</v>
      </c>
      <c r="B13" s="105">
        <f aca="true" t="shared" si="1" ref="B13:R13">SUM(B3:B12)</f>
        <v>16.08</v>
      </c>
      <c r="C13" s="105">
        <f t="shared" si="1"/>
        <v>282.46999999999997</v>
      </c>
      <c r="D13" s="105">
        <f>SUM(D3:D12)</f>
        <v>2.27</v>
      </c>
      <c r="E13" s="105">
        <f t="shared" si="1"/>
        <v>132.67999999999998</v>
      </c>
      <c r="F13" s="105">
        <f t="shared" si="1"/>
        <v>28.57</v>
      </c>
      <c r="G13" s="105">
        <f>SUM(G3:G12)</f>
        <v>2.93</v>
      </c>
      <c r="H13" s="105">
        <f t="shared" si="1"/>
        <v>13.1</v>
      </c>
      <c r="I13" s="105">
        <f t="shared" si="1"/>
        <v>103.30000000000001</v>
      </c>
      <c r="J13" s="105">
        <f>SUM(J3:J12)</f>
        <v>3.0799999999999996</v>
      </c>
      <c r="K13" s="105">
        <f t="shared" si="1"/>
        <v>1</v>
      </c>
      <c r="L13" s="105">
        <f t="shared" si="1"/>
        <v>3.96</v>
      </c>
      <c r="M13" s="105">
        <f t="shared" si="1"/>
        <v>10.19</v>
      </c>
      <c r="N13" s="105">
        <f t="shared" si="1"/>
        <v>187.54</v>
      </c>
      <c r="O13" s="105">
        <f t="shared" si="1"/>
        <v>10.4</v>
      </c>
      <c r="P13" s="105">
        <f t="shared" si="1"/>
        <v>583.24</v>
      </c>
      <c r="Q13" s="105">
        <f>SUM(Q3:Q12)</f>
        <v>0.57</v>
      </c>
      <c r="R13" s="105">
        <f t="shared" si="1"/>
        <v>272.45</v>
      </c>
      <c r="S13" s="105">
        <f>SUM(B13:R13)</f>
        <v>1653.83</v>
      </c>
    </row>
  </sheetData>
  <sheetProtection/>
  <mergeCells count="3">
    <mergeCell ref="B1:R1"/>
    <mergeCell ref="A1:A2"/>
    <mergeCell ref="S1:S2"/>
  </mergeCells>
  <printOptions horizontalCentered="1"/>
  <pageMargins left="0.11811023622047245" right="0" top="1.7322834645669292" bottom="0.7480314960629921" header="0.7086614173228347" footer="0.7086614173228347"/>
  <pageSetup horizontalDpi="600" verticalDpi="600" orientation="landscape" scale="85" r:id="rId2"/>
  <headerFooter>
    <oddHeader>&amp;L&amp;G&amp;C&amp;"Verdana,Negrita"SUPERFICIE COMUNAL DE CEPAJES TINTOS PARA VINIFICACIÓN (has)
REGION DE COQUIMBO&amp;RCUADRO N° 24</oddHeader>
    <oddFooter>&amp;R&amp;F</oddFooter>
  </headerFooter>
  <legacyDrawingHF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Z31"/>
  <sheetViews>
    <sheetView zoomScalePageLayoutView="0" workbookViewId="0" topLeftCell="A1">
      <selection activeCell="A1" sqref="A1:A2"/>
    </sheetView>
  </sheetViews>
  <sheetFormatPr defaultColWidth="11.421875" defaultRowHeight="15"/>
  <cols>
    <col min="1" max="1" width="23.421875" style="1" customWidth="1"/>
    <col min="2" max="2" width="23.8515625" style="1" customWidth="1"/>
    <col min="3" max="3" width="21.57421875" style="1" customWidth="1"/>
    <col min="4" max="4" width="12.57421875" style="1" customWidth="1"/>
    <col min="5" max="16384" width="11.421875" style="1" customWidth="1"/>
  </cols>
  <sheetData>
    <row r="1" spans="1:4" ht="22.5" customHeight="1">
      <c r="A1" s="296" t="s">
        <v>10</v>
      </c>
      <c r="B1" s="310"/>
      <c r="C1" s="311"/>
      <c r="D1" s="296" t="s">
        <v>11</v>
      </c>
    </row>
    <row r="2" spans="1:4" ht="36.75" customHeight="1">
      <c r="A2" s="296"/>
      <c r="B2" s="55" t="s">
        <v>1</v>
      </c>
      <c r="C2" s="55" t="s">
        <v>2</v>
      </c>
      <c r="D2" s="296"/>
    </row>
    <row r="3" spans="1:4" ht="14.25">
      <c r="A3" s="16" t="s">
        <v>432</v>
      </c>
      <c r="B3" s="192">
        <v>0.58</v>
      </c>
      <c r="C3" s="192">
        <v>0.03</v>
      </c>
      <c r="D3" s="102">
        <f aca="true" t="shared" si="0" ref="D3:D26">SUM(B3:C3)</f>
        <v>0.61</v>
      </c>
    </row>
    <row r="4" spans="1:4" ht="14.25">
      <c r="A4" s="16" t="s">
        <v>69</v>
      </c>
      <c r="B4" s="192"/>
      <c r="C4" s="192">
        <v>31.2</v>
      </c>
      <c r="D4" s="102">
        <f t="shared" si="0"/>
        <v>31.2</v>
      </c>
    </row>
    <row r="5" spans="1:4" ht="14.25">
      <c r="A5" s="16" t="s">
        <v>70</v>
      </c>
      <c r="B5" s="192">
        <v>144.39000000000001</v>
      </c>
      <c r="C5" s="192">
        <v>68.75</v>
      </c>
      <c r="D5" s="102">
        <f t="shared" si="0"/>
        <v>213.14000000000001</v>
      </c>
    </row>
    <row r="6" spans="1:4" ht="14.25">
      <c r="A6" s="16" t="s">
        <v>71</v>
      </c>
      <c r="B6" s="192">
        <v>4475.830000000004</v>
      </c>
      <c r="C6" s="192">
        <v>1452.8439999999982</v>
      </c>
      <c r="D6" s="102">
        <f t="shared" si="0"/>
        <v>5928.674000000002</v>
      </c>
    </row>
    <row r="7" spans="1:4" ht="14.25">
      <c r="A7" s="16" t="s">
        <v>72</v>
      </c>
      <c r="B7" s="192"/>
      <c r="C7" s="192">
        <v>41.96</v>
      </c>
      <c r="D7" s="102">
        <f t="shared" si="0"/>
        <v>41.96</v>
      </c>
    </row>
    <row r="8" spans="1:4" ht="14.25">
      <c r="A8" s="16" t="s">
        <v>73</v>
      </c>
      <c r="B8" s="192">
        <v>7.37</v>
      </c>
      <c r="C8" s="192">
        <v>271.4500000000001</v>
      </c>
      <c r="D8" s="102">
        <f t="shared" si="0"/>
        <v>278.8200000000001</v>
      </c>
    </row>
    <row r="9" spans="1:4" ht="14.25">
      <c r="A9" s="16" t="s">
        <v>263</v>
      </c>
      <c r="B9" s="192">
        <v>2</v>
      </c>
      <c r="C9" s="192">
        <v>2</v>
      </c>
      <c r="D9" s="102">
        <f t="shared" si="0"/>
        <v>4</v>
      </c>
    </row>
    <row r="10" spans="1:4" ht="14.25">
      <c r="A10" s="16" t="s">
        <v>74</v>
      </c>
      <c r="B10" s="192">
        <v>3</v>
      </c>
      <c r="C10" s="192">
        <v>75</v>
      </c>
      <c r="D10" s="102">
        <f t="shared" si="0"/>
        <v>78</v>
      </c>
    </row>
    <row r="11" spans="1:4" ht="14.25">
      <c r="A11" s="16" t="s">
        <v>391</v>
      </c>
      <c r="B11" s="192"/>
      <c r="C11" s="192">
        <v>8.7</v>
      </c>
      <c r="D11" s="102">
        <f t="shared" si="0"/>
        <v>8.7</v>
      </c>
    </row>
    <row r="12" spans="1:6" ht="15">
      <c r="A12" s="16" t="s">
        <v>75</v>
      </c>
      <c r="B12" s="192"/>
      <c r="C12" s="192">
        <v>12.890000000000002</v>
      </c>
      <c r="D12" s="102">
        <f t="shared" si="0"/>
        <v>12.890000000000002</v>
      </c>
      <c r="F12" s="85"/>
    </row>
    <row r="13" spans="1:6" ht="15">
      <c r="A13" s="16" t="s">
        <v>76</v>
      </c>
      <c r="B13" s="192">
        <v>6.601999999999999</v>
      </c>
      <c r="C13" s="192">
        <v>314.51900000000006</v>
      </c>
      <c r="D13" s="102">
        <f t="shared" si="0"/>
        <v>321.12100000000004</v>
      </c>
      <c r="F13" s="85"/>
    </row>
    <row r="14" spans="1:6" ht="15">
      <c r="A14" s="16" t="s">
        <v>415</v>
      </c>
      <c r="B14" s="192">
        <v>1</v>
      </c>
      <c r="C14" s="192">
        <v>2</v>
      </c>
      <c r="D14" s="102">
        <f t="shared" si="0"/>
        <v>3</v>
      </c>
      <c r="F14" s="85"/>
    </row>
    <row r="15" spans="1:6" ht="15">
      <c r="A15" s="16" t="s">
        <v>264</v>
      </c>
      <c r="B15" s="192"/>
      <c r="C15" s="192">
        <v>4.2</v>
      </c>
      <c r="D15" s="102">
        <f t="shared" si="0"/>
        <v>4.2</v>
      </c>
      <c r="F15" s="85"/>
    </row>
    <row r="16" spans="1:6" ht="15">
      <c r="A16" s="16" t="s">
        <v>77</v>
      </c>
      <c r="B16" s="192"/>
      <c r="C16" s="192">
        <v>2</v>
      </c>
      <c r="D16" s="102">
        <f t="shared" si="0"/>
        <v>2</v>
      </c>
      <c r="F16" s="85"/>
    </row>
    <row r="17" spans="1:6" ht="15">
      <c r="A17" s="16" t="s">
        <v>78</v>
      </c>
      <c r="B17" s="192">
        <v>151.26</v>
      </c>
      <c r="C17" s="192">
        <v>82.64000000000001</v>
      </c>
      <c r="D17" s="102">
        <f t="shared" si="0"/>
        <v>233.9</v>
      </c>
      <c r="F17" s="85"/>
    </row>
    <row r="18" spans="1:6" ht="15">
      <c r="A18" s="16" t="s">
        <v>79</v>
      </c>
      <c r="B18" s="192">
        <v>11.169999999999998</v>
      </c>
      <c r="C18" s="192">
        <v>17.218999999999998</v>
      </c>
      <c r="D18" s="102">
        <f t="shared" si="0"/>
        <v>28.388999999999996</v>
      </c>
      <c r="F18" s="85"/>
    </row>
    <row r="19" spans="1:6" ht="15">
      <c r="A19" s="16" t="s">
        <v>80</v>
      </c>
      <c r="B19" s="192">
        <v>2.19</v>
      </c>
      <c r="C19" s="192">
        <v>6.156</v>
      </c>
      <c r="D19" s="102">
        <f t="shared" si="0"/>
        <v>8.346</v>
      </c>
      <c r="F19" s="85"/>
    </row>
    <row r="20" spans="1:6" ht="15">
      <c r="A20" s="16" t="s">
        <v>81</v>
      </c>
      <c r="B20" s="192">
        <v>1297.2100000000003</v>
      </c>
      <c r="C20" s="192">
        <v>689.6299999999999</v>
      </c>
      <c r="D20" s="102">
        <f t="shared" si="0"/>
        <v>1986.8400000000001</v>
      </c>
      <c r="F20" s="85"/>
    </row>
    <row r="21" spans="1:6" ht="15">
      <c r="A21" s="16" t="s">
        <v>82</v>
      </c>
      <c r="B21" s="192">
        <v>32.79</v>
      </c>
      <c r="C21" s="192">
        <v>82.70000000000002</v>
      </c>
      <c r="D21" s="102">
        <f t="shared" si="0"/>
        <v>115.49000000000001</v>
      </c>
      <c r="F21" s="85"/>
    </row>
    <row r="22" spans="1:6" ht="15">
      <c r="A22" s="16" t="s">
        <v>83</v>
      </c>
      <c r="B22" s="192"/>
      <c r="C22" s="192">
        <v>220.09</v>
      </c>
      <c r="D22" s="102">
        <f t="shared" si="0"/>
        <v>220.09</v>
      </c>
      <c r="F22" s="85"/>
    </row>
    <row r="23" spans="1:6" ht="15">
      <c r="A23" s="16" t="s">
        <v>84</v>
      </c>
      <c r="B23" s="192">
        <v>2.8</v>
      </c>
      <c r="C23" s="192">
        <v>150.664</v>
      </c>
      <c r="D23" s="102">
        <f t="shared" si="0"/>
        <v>153.464</v>
      </c>
      <c r="F23" s="85"/>
    </row>
    <row r="24" spans="1:6" ht="15">
      <c r="A24" s="16" t="s">
        <v>85</v>
      </c>
      <c r="B24" s="192">
        <v>250.05</v>
      </c>
      <c r="C24" s="192">
        <v>88.58</v>
      </c>
      <c r="D24" s="102">
        <f t="shared" si="0"/>
        <v>338.63</v>
      </c>
      <c r="F24" s="85"/>
    </row>
    <row r="25" spans="1:6" ht="15">
      <c r="A25" s="16" t="s">
        <v>86</v>
      </c>
      <c r="B25" s="192">
        <v>22.37</v>
      </c>
      <c r="C25" s="192">
        <v>25.18</v>
      </c>
      <c r="D25" s="102">
        <f t="shared" si="0"/>
        <v>47.55</v>
      </c>
      <c r="F25" s="85"/>
    </row>
    <row r="26" spans="1:6" ht="36" customHeight="1">
      <c r="A26" s="60" t="s">
        <v>3</v>
      </c>
      <c r="B26" s="100">
        <f>SUM(B3:B25)</f>
        <v>6410.612000000004</v>
      </c>
      <c r="C26" s="100">
        <f>SUM(C3:C25)</f>
        <v>3650.4019999999978</v>
      </c>
      <c r="D26" s="100">
        <f t="shared" si="0"/>
        <v>10061.014000000001</v>
      </c>
      <c r="F26" s="85"/>
    </row>
    <row r="28" ht="9" customHeight="1"/>
    <row r="29" spans="1:26" ht="14.25" customHeight="1">
      <c r="A29" s="273"/>
      <c r="B29" s="273"/>
      <c r="C29" s="273"/>
      <c r="D29" s="273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0"/>
      <c r="X29" s="170"/>
      <c r="Y29" s="170"/>
      <c r="Z29" s="170"/>
    </row>
    <row r="30" spans="1:26" ht="14.25">
      <c r="A30" s="273"/>
      <c r="B30" s="273"/>
      <c r="C30" s="273"/>
      <c r="D30" s="273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70"/>
      <c r="X30" s="170"/>
      <c r="Y30" s="170"/>
      <c r="Z30" s="170"/>
    </row>
    <row r="31" spans="1:26" ht="14.25">
      <c r="A31" s="273"/>
      <c r="B31" s="273"/>
      <c r="C31" s="273"/>
      <c r="D31" s="273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  <c r="X31" s="170"/>
      <c r="Y31" s="170"/>
      <c r="Z31" s="170"/>
    </row>
  </sheetData>
  <sheetProtection/>
  <mergeCells count="4">
    <mergeCell ref="B1:C1"/>
    <mergeCell ref="A1:A2"/>
    <mergeCell ref="D1:D2"/>
    <mergeCell ref="A29:D31"/>
  </mergeCells>
  <printOptions horizontalCentered="1"/>
  <pageMargins left="0.7086614173228347" right="0.7086614173228347" top="1.3385826771653544" bottom="0.5511811023622047" header="0.7086614173228347" footer="0.7086614173228347"/>
  <pageSetup horizontalDpi="600" verticalDpi="600" orientation="landscape" r:id="rId2"/>
  <headerFooter>
    <oddHeader>&amp;L&amp;G&amp;C&amp;"Verdana,Negrita"CATASTRO DE VIDES (has)
REGION DE VALPARAISO&amp;RCUADRO N° 25</oddHeader>
    <oddFooter>&amp;R&amp;F</oddFooter>
  </headerFooter>
  <legacyDrawingHF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A1" sqref="A1:A2"/>
    </sheetView>
  </sheetViews>
  <sheetFormatPr defaultColWidth="11.421875" defaultRowHeight="15"/>
  <cols>
    <col min="1" max="1" width="20.421875" style="0" customWidth="1"/>
    <col min="2" max="2" width="20.00390625" style="0" customWidth="1"/>
  </cols>
  <sheetData>
    <row r="1" spans="1:3" ht="30" customHeight="1">
      <c r="A1" s="296" t="s">
        <v>10</v>
      </c>
      <c r="B1" s="260"/>
      <c r="C1" s="296" t="s">
        <v>11</v>
      </c>
    </row>
    <row r="2" spans="1:3" ht="37.5" customHeight="1">
      <c r="A2" s="296"/>
      <c r="B2" s="54" t="s">
        <v>55</v>
      </c>
      <c r="C2" s="296"/>
    </row>
    <row r="3" spans="1:8" ht="15">
      <c r="A3" s="16" t="s">
        <v>432</v>
      </c>
      <c r="B3" s="219">
        <v>1</v>
      </c>
      <c r="C3" s="15">
        <f>SUM(B3:B3)</f>
        <v>1</v>
      </c>
      <c r="E3" s="85"/>
      <c r="F3" s="84"/>
      <c r="G3" s="84"/>
      <c r="H3" s="84"/>
    </row>
    <row r="4" spans="1:8" ht="15">
      <c r="A4" s="16" t="s">
        <v>69</v>
      </c>
      <c r="B4" s="219">
        <v>1</v>
      </c>
      <c r="C4" s="15"/>
      <c r="E4" s="85"/>
      <c r="F4" s="84"/>
      <c r="G4" s="84"/>
      <c r="H4" s="84"/>
    </row>
    <row r="5" spans="1:8" ht="15">
      <c r="A5" s="32" t="s">
        <v>70</v>
      </c>
      <c r="B5" s="87">
        <v>4</v>
      </c>
      <c r="C5" s="57">
        <f aca="true" t="shared" si="0" ref="C5:C26">SUM(B5:B5)</f>
        <v>4</v>
      </c>
      <c r="E5" s="85"/>
      <c r="F5" s="84"/>
      <c r="G5" s="84"/>
      <c r="H5" s="84"/>
    </row>
    <row r="6" spans="1:8" ht="15">
      <c r="A6" s="32" t="s">
        <v>71</v>
      </c>
      <c r="B6" s="87">
        <v>139</v>
      </c>
      <c r="C6" s="57">
        <f t="shared" si="0"/>
        <v>139</v>
      </c>
      <c r="E6" s="85"/>
      <c r="F6" s="84"/>
      <c r="G6" s="84"/>
      <c r="H6" s="84"/>
    </row>
    <row r="7" spans="1:8" ht="15">
      <c r="A7" s="32" t="s">
        <v>72</v>
      </c>
      <c r="B7" s="87">
        <v>5</v>
      </c>
      <c r="C7" s="57">
        <f t="shared" si="0"/>
        <v>5</v>
      </c>
      <c r="E7" s="85"/>
      <c r="F7" s="84"/>
      <c r="G7" s="84"/>
      <c r="H7" s="84"/>
    </row>
    <row r="8" spans="1:8" ht="15">
      <c r="A8" s="32" t="s">
        <v>73</v>
      </c>
      <c r="B8" s="63">
        <v>19</v>
      </c>
      <c r="C8" s="57">
        <f t="shared" si="0"/>
        <v>19</v>
      </c>
      <c r="E8" s="85"/>
      <c r="F8" s="84"/>
      <c r="G8" s="84"/>
      <c r="H8" s="84"/>
    </row>
    <row r="9" spans="1:8" ht="15">
      <c r="A9" s="32" t="s">
        <v>263</v>
      </c>
      <c r="B9" s="87">
        <v>1</v>
      </c>
      <c r="C9" s="57">
        <f t="shared" si="0"/>
        <v>1</v>
      </c>
      <c r="E9" s="85"/>
      <c r="F9" s="84"/>
      <c r="G9" s="84"/>
      <c r="H9" s="84"/>
    </row>
    <row r="10" spans="1:8" ht="15">
      <c r="A10" s="32" t="s">
        <v>74</v>
      </c>
      <c r="B10" s="87">
        <v>4</v>
      </c>
      <c r="C10" s="57">
        <f t="shared" si="0"/>
        <v>4</v>
      </c>
      <c r="E10" s="85"/>
      <c r="F10" s="84"/>
      <c r="G10" s="84"/>
      <c r="H10" s="84"/>
    </row>
    <row r="11" spans="1:8" ht="15">
      <c r="A11" s="32" t="s">
        <v>391</v>
      </c>
      <c r="B11" s="87">
        <v>1</v>
      </c>
      <c r="C11" s="57">
        <f t="shared" si="0"/>
        <v>1</v>
      </c>
      <c r="E11" s="85"/>
      <c r="F11" s="84"/>
      <c r="G11" s="84"/>
      <c r="H11" s="84"/>
    </row>
    <row r="12" spans="1:8" ht="15">
      <c r="A12" s="32" t="s">
        <v>75</v>
      </c>
      <c r="B12" s="87">
        <v>1</v>
      </c>
      <c r="C12" s="57">
        <f t="shared" si="0"/>
        <v>1</v>
      </c>
      <c r="E12" s="85"/>
      <c r="F12" s="84"/>
      <c r="G12" s="84"/>
      <c r="H12" s="84"/>
    </row>
    <row r="13" spans="1:8" ht="15">
      <c r="A13" s="32" t="s">
        <v>76</v>
      </c>
      <c r="B13" s="87">
        <v>27</v>
      </c>
      <c r="C13" s="57">
        <f t="shared" si="0"/>
        <v>27</v>
      </c>
      <c r="E13" s="85"/>
      <c r="F13" s="84"/>
      <c r="G13" s="84"/>
      <c r="H13" s="84"/>
    </row>
    <row r="14" spans="1:8" ht="15">
      <c r="A14" s="32" t="s">
        <v>415</v>
      </c>
      <c r="B14" s="87">
        <v>1</v>
      </c>
      <c r="C14" s="57">
        <f t="shared" si="0"/>
        <v>1</v>
      </c>
      <c r="E14" s="85"/>
      <c r="F14" s="84"/>
      <c r="G14" s="84"/>
      <c r="H14" s="84"/>
    </row>
    <row r="15" spans="1:8" ht="15">
      <c r="A15" s="32" t="s">
        <v>264</v>
      </c>
      <c r="B15" s="87">
        <v>1</v>
      </c>
      <c r="C15" s="57">
        <f t="shared" si="0"/>
        <v>1</v>
      </c>
      <c r="E15" s="85"/>
      <c r="F15" s="84"/>
      <c r="G15" s="84"/>
      <c r="H15" s="84"/>
    </row>
    <row r="16" spans="1:8" ht="15">
      <c r="A16" s="32" t="s">
        <v>77</v>
      </c>
      <c r="B16" s="87">
        <v>1</v>
      </c>
      <c r="C16" s="57">
        <f t="shared" si="0"/>
        <v>1</v>
      </c>
      <c r="E16" s="85"/>
      <c r="F16" s="84"/>
      <c r="G16" s="84"/>
      <c r="H16" s="84"/>
    </row>
    <row r="17" spans="1:8" ht="15">
      <c r="A17" s="32" t="s">
        <v>78</v>
      </c>
      <c r="B17" s="87">
        <v>3</v>
      </c>
      <c r="C17" s="57">
        <f t="shared" si="0"/>
        <v>3</v>
      </c>
      <c r="E17" s="85"/>
      <c r="F17" s="84"/>
      <c r="G17" s="84"/>
      <c r="H17" s="84"/>
    </row>
    <row r="18" spans="1:8" ht="15">
      <c r="A18" s="32" t="s">
        <v>79</v>
      </c>
      <c r="B18" s="87">
        <v>4</v>
      </c>
      <c r="C18" s="57">
        <f t="shared" si="0"/>
        <v>4</v>
      </c>
      <c r="E18" s="85"/>
      <c r="F18" s="84"/>
      <c r="G18" s="84"/>
      <c r="H18" s="84"/>
    </row>
    <row r="19" spans="1:8" ht="15">
      <c r="A19" s="32" t="s">
        <v>80</v>
      </c>
      <c r="B19" s="87">
        <v>3</v>
      </c>
      <c r="C19" s="57">
        <f t="shared" si="0"/>
        <v>3</v>
      </c>
      <c r="E19" s="85"/>
      <c r="F19" s="84"/>
      <c r="G19" s="84"/>
      <c r="H19" s="84"/>
    </row>
    <row r="20" spans="1:8" ht="15">
      <c r="A20" s="32" t="s">
        <v>81</v>
      </c>
      <c r="B20" s="87">
        <v>25</v>
      </c>
      <c r="C20" s="57">
        <f t="shared" si="0"/>
        <v>25</v>
      </c>
      <c r="E20" s="85"/>
      <c r="F20" s="84"/>
      <c r="G20" s="84"/>
      <c r="H20" s="84"/>
    </row>
    <row r="21" spans="1:8" ht="15">
      <c r="A21" s="32" t="s">
        <v>82</v>
      </c>
      <c r="B21" s="87">
        <v>4</v>
      </c>
      <c r="C21" s="57">
        <f t="shared" si="0"/>
        <v>4</v>
      </c>
      <c r="E21" s="85"/>
      <c r="F21" s="84"/>
      <c r="G21" s="84"/>
      <c r="H21" s="84"/>
    </row>
    <row r="22" spans="1:8" ht="15">
      <c r="A22" s="32" t="s">
        <v>83</v>
      </c>
      <c r="B22" s="87">
        <v>7</v>
      </c>
      <c r="C22" s="57">
        <f t="shared" si="0"/>
        <v>7</v>
      </c>
      <c r="E22" s="85"/>
      <c r="F22" s="84"/>
      <c r="G22" s="84"/>
      <c r="H22" s="84"/>
    </row>
    <row r="23" spans="1:8" ht="15">
      <c r="A23" s="32" t="s">
        <v>84</v>
      </c>
      <c r="B23" s="87">
        <v>5</v>
      </c>
      <c r="C23" s="57">
        <f t="shared" si="0"/>
        <v>5</v>
      </c>
      <c r="E23" s="85"/>
      <c r="F23" s="84"/>
      <c r="G23" s="84"/>
      <c r="H23" s="84"/>
    </row>
    <row r="24" spans="1:8" ht="15">
      <c r="A24" s="32" t="s">
        <v>85</v>
      </c>
      <c r="B24" s="87">
        <v>8</v>
      </c>
      <c r="C24" s="57">
        <f t="shared" si="0"/>
        <v>8</v>
      </c>
      <c r="E24" s="85"/>
      <c r="F24" s="84"/>
      <c r="G24" s="84"/>
      <c r="H24" s="84"/>
    </row>
    <row r="25" spans="1:3" ht="15">
      <c r="A25" s="32" t="s">
        <v>86</v>
      </c>
      <c r="B25" s="87">
        <v>4</v>
      </c>
      <c r="C25" s="57">
        <f t="shared" si="0"/>
        <v>4</v>
      </c>
    </row>
    <row r="26" spans="1:3" ht="29.25" customHeight="1">
      <c r="A26" s="3" t="s">
        <v>3</v>
      </c>
      <c r="B26" s="59">
        <f>SUM(B3:B25)</f>
        <v>269</v>
      </c>
      <c r="C26" s="59">
        <f t="shared" si="0"/>
        <v>269</v>
      </c>
    </row>
  </sheetData>
  <sheetProtection/>
  <mergeCells count="2">
    <mergeCell ref="A1:A2"/>
    <mergeCell ref="C1:C2"/>
  </mergeCells>
  <printOptions horizontalCentered="1"/>
  <pageMargins left="0.7086614173228347" right="0.7086614173228347" top="1.7322834645669292" bottom="0.7480314960629921" header="0.7086614173228347" footer="0.7086614173228347"/>
  <pageSetup horizontalDpi="600" verticalDpi="600" orientation="landscape" r:id="rId2"/>
  <headerFooter>
    <oddHeader>&amp;L&amp;G&amp;C&amp;"Verdana,Negrita"NUMERO DE PROPIEDADES CON PLANTACIONES DE VIDES PARA VINIFICACION
REGION DE VALPARAISO&amp;RCUADRO N° 26</oddHeader>
    <oddFooter>&amp;R&amp;F</oddFooter>
  </headerFooter>
  <legacyDrawingHF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S19"/>
  <sheetViews>
    <sheetView zoomScalePageLayoutView="0" workbookViewId="0" topLeftCell="A1">
      <selection activeCell="A1" sqref="A1:A2"/>
    </sheetView>
  </sheetViews>
  <sheetFormatPr defaultColWidth="11.421875" defaultRowHeight="15"/>
  <cols>
    <col min="1" max="1" width="18.421875" style="1" customWidth="1"/>
    <col min="2" max="2" width="10.421875" style="1" customWidth="1"/>
    <col min="3" max="4" width="5.8515625" style="1" customWidth="1"/>
    <col min="5" max="5" width="7.140625" style="1" customWidth="1"/>
    <col min="6" max="6" width="7.421875" style="1" customWidth="1"/>
    <col min="7" max="8" width="5.8515625" style="1" customWidth="1"/>
    <col min="9" max="9" width="8.140625" style="1" customWidth="1"/>
    <col min="10" max="11" width="7.140625" style="1" customWidth="1"/>
    <col min="12" max="12" width="5.8515625" style="1" customWidth="1"/>
    <col min="13" max="13" width="10.421875" style="1" customWidth="1"/>
    <col min="14" max="14" width="7.140625" style="1" customWidth="1"/>
    <col min="15" max="15" width="5.8515625" style="1" customWidth="1"/>
    <col min="16" max="16" width="7.140625" style="1" customWidth="1"/>
    <col min="17" max="17" width="5.8515625" style="1" customWidth="1"/>
    <col min="18" max="18" width="7.140625" style="1" customWidth="1"/>
    <col min="19" max="19" width="10.421875" style="1" customWidth="1"/>
    <col min="20" max="16384" width="11.421875" style="1" customWidth="1"/>
  </cols>
  <sheetData>
    <row r="1" spans="1:19" ht="25.5" customHeight="1">
      <c r="A1" s="318" t="s">
        <v>10</v>
      </c>
      <c r="B1" s="316" t="s">
        <v>27</v>
      </c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296" t="s">
        <v>11</v>
      </c>
    </row>
    <row r="2" spans="1:19" ht="123" customHeight="1">
      <c r="A2" s="319"/>
      <c r="B2" s="23" t="s">
        <v>22</v>
      </c>
      <c r="C2" s="23" t="s">
        <v>126</v>
      </c>
      <c r="D2" s="23" t="s">
        <v>433</v>
      </c>
      <c r="E2" s="23" t="s">
        <v>63</v>
      </c>
      <c r="F2" s="23" t="s">
        <v>88</v>
      </c>
      <c r="G2" s="23" t="s">
        <v>23</v>
      </c>
      <c r="H2" s="23" t="s">
        <v>21</v>
      </c>
      <c r="I2" s="23" t="s">
        <v>64</v>
      </c>
      <c r="J2" s="23" t="s">
        <v>89</v>
      </c>
      <c r="K2" s="23" t="s">
        <v>65</v>
      </c>
      <c r="L2" s="23" t="s">
        <v>90</v>
      </c>
      <c r="M2" s="23" t="s">
        <v>25</v>
      </c>
      <c r="N2" s="23" t="s">
        <v>91</v>
      </c>
      <c r="O2" s="23" t="s">
        <v>92</v>
      </c>
      <c r="P2" s="23" t="s">
        <v>66</v>
      </c>
      <c r="Q2" s="23" t="s">
        <v>19</v>
      </c>
      <c r="R2" s="23" t="s">
        <v>26</v>
      </c>
      <c r="S2" s="296"/>
    </row>
    <row r="3" spans="1:19" ht="14.25">
      <c r="A3" s="22" t="s">
        <v>432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>
        <v>0.58</v>
      </c>
      <c r="N3" s="242"/>
      <c r="O3" s="242"/>
      <c r="P3" s="242"/>
      <c r="Q3" s="242"/>
      <c r="R3" s="242"/>
      <c r="S3" s="101">
        <f>SUM(B3:R3)</f>
        <v>0.58</v>
      </c>
    </row>
    <row r="4" spans="1:19" ht="14.25">
      <c r="A4" s="24" t="s">
        <v>70</v>
      </c>
      <c r="B4" s="242">
        <v>27.08</v>
      </c>
      <c r="C4" s="242"/>
      <c r="D4" s="242"/>
      <c r="E4" s="242">
        <v>3.6500000000000004</v>
      </c>
      <c r="F4" s="242">
        <v>3.1</v>
      </c>
      <c r="G4" s="242"/>
      <c r="H4" s="242"/>
      <c r="I4" s="242">
        <v>6.9</v>
      </c>
      <c r="J4" s="242"/>
      <c r="K4" s="242"/>
      <c r="L4" s="242">
        <v>2</v>
      </c>
      <c r="M4" s="242">
        <v>101.66</v>
      </c>
      <c r="N4" s="242"/>
      <c r="O4" s="242"/>
      <c r="P4" s="242"/>
      <c r="Q4" s="242"/>
      <c r="R4" s="242"/>
      <c r="S4" s="101">
        <f>SUM(B4:R4)</f>
        <v>144.39</v>
      </c>
    </row>
    <row r="5" spans="1:19" ht="14.25">
      <c r="A5" s="24" t="s">
        <v>71</v>
      </c>
      <c r="B5" s="242">
        <v>1812.1599999999999</v>
      </c>
      <c r="C5" s="242"/>
      <c r="D5" s="242"/>
      <c r="E5" s="242">
        <v>59.58</v>
      </c>
      <c r="F5" s="242">
        <v>1.6</v>
      </c>
      <c r="G5" s="242">
        <v>2</v>
      </c>
      <c r="H5" s="242"/>
      <c r="I5" s="242">
        <v>50.81</v>
      </c>
      <c r="J5" s="242">
        <v>3.76</v>
      </c>
      <c r="K5" s="242">
        <v>38.03999999999999</v>
      </c>
      <c r="L5" s="242">
        <v>2.5500000000000003</v>
      </c>
      <c r="M5" s="242">
        <v>2445.6299999999997</v>
      </c>
      <c r="N5" s="242">
        <v>2.8</v>
      </c>
      <c r="O5" s="242"/>
      <c r="P5" s="242">
        <v>13.36</v>
      </c>
      <c r="Q5" s="242"/>
      <c r="R5" s="242">
        <v>43.540000000000006</v>
      </c>
      <c r="S5" s="101">
        <f aca="true" t="shared" si="0" ref="S5:S18">SUM(B5:R5)</f>
        <v>4475.829999999999</v>
      </c>
    </row>
    <row r="6" spans="1:19" ht="14.25">
      <c r="A6" s="24" t="s">
        <v>73</v>
      </c>
      <c r="B6" s="242"/>
      <c r="C6" s="242"/>
      <c r="D6" s="242"/>
      <c r="E6" s="242"/>
      <c r="F6" s="242">
        <v>2.43</v>
      </c>
      <c r="G6" s="242"/>
      <c r="H6" s="242"/>
      <c r="I6" s="242"/>
      <c r="J6" s="242"/>
      <c r="K6" s="242"/>
      <c r="L6" s="242">
        <v>2.25</v>
      </c>
      <c r="M6" s="242"/>
      <c r="N6" s="242"/>
      <c r="O6" s="242"/>
      <c r="P6" s="242"/>
      <c r="Q6" s="242"/>
      <c r="R6" s="242">
        <v>2.69</v>
      </c>
      <c r="S6" s="101">
        <f t="shared" si="0"/>
        <v>7.369999999999999</v>
      </c>
    </row>
    <row r="7" spans="1:19" ht="14.25">
      <c r="A7" s="24" t="s">
        <v>263</v>
      </c>
      <c r="B7" s="242">
        <v>1</v>
      </c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>
        <v>1</v>
      </c>
      <c r="N7" s="242"/>
      <c r="O7" s="242"/>
      <c r="P7" s="242"/>
      <c r="Q7" s="242"/>
      <c r="R7" s="242"/>
      <c r="S7" s="101">
        <f t="shared" si="0"/>
        <v>2</v>
      </c>
    </row>
    <row r="8" spans="1:19" ht="14.25">
      <c r="A8" s="24" t="s">
        <v>74</v>
      </c>
      <c r="B8" s="242"/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42"/>
      <c r="Q8" s="242"/>
      <c r="R8" s="242">
        <v>3</v>
      </c>
      <c r="S8" s="101">
        <f t="shared" si="0"/>
        <v>3</v>
      </c>
    </row>
    <row r="9" spans="1:19" ht="14.25">
      <c r="A9" s="24" t="s">
        <v>76</v>
      </c>
      <c r="B9" s="242">
        <v>0.38699999999999996</v>
      </c>
      <c r="C9" s="242">
        <v>0.019</v>
      </c>
      <c r="D9" s="242"/>
      <c r="E9" s="242">
        <v>0.079</v>
      </c>
      <c r="F9" s="242"/>
      <c r="G9" s="242">
        <v>0.8500000000000001</v>
      </c>
      <c r="H9" s="242"/>
      <c r="I9" s="242"/>
      <c r="J9" s="242"/>
      <c r="K9" s="242"/>
      <c r="L9" s="242"/>
      <c r="M9" s="242">
        <v>3.2190000000000003</v>
      </c>
      <c r="N9" s="242"/>
      <c r="O9" s="242">
        <v>0.019</v>
      </c>
      <c r="P9" s="242"/>
      <c r="Q9" s="242">
        <v>0.5</v>
      </c>
      <c r="R9" s="242">
        <v>1.529</v>
      </c>
      <c r="S9" s="101">
        <f t="shared" si="0"/>
        <v>6.602</v>
      </c>
    </row>
    <row r="10" spans="1:19" ht="14.25">
      <c r="A10" s="24" t="s">
        <v>415</v>
      </c>
      <c r="B10" s="242"/>
      <c r="C10" s="242"/>
      <c r="D10" s="242"/>
      <c r="E10" s="242"/>
      <c r="F10" s="242"/>
      <c r="G10" s="242">
        <v>1</v>
      </c>
      <c r="H10" s="242"/>
      <c r="I10" s="242"/>
      <c r="J10" s="242"/>
      <c r="K10" s="242"/>
      <c r="L10" s="242"/>
      <c r="M10" s="242"/>
      <c r="N10" s="242"/>
      <c r="O10" s="242"/>
      <c r="P10" s="242"/>
      <c r="Q10" s="242"/>
      <c r="R10" s="242"/>
      <c r="S10" s="101">
        <f t="shared" si="0"/>
        <v>1</v>
      </c>
    </row>
    <row r="11" spans="1:19" ht="14.25">
      <c r="A11" s="24" t="s">
        <v>78</v>
      </c>
      <c r="B11" s="242">
        <v>43.46</v>
      </c>
      <c r="C11" s="242"/>
      <c r="D11" s="242"/>
      <c r="E11" s="242"/>
      <c r="F11" s="242"/>
      <c r="G11" s="242"/>
      <c r="H11" s="242"/>
      <c r="I11" s="242">
        <v>6.44</v>
      </c>
      <c r="J11" s="242"/>
      <c r="K11" s="242"/>
      <c r="L11" s="242"/>
      <c r="M11" s="242">
        <v>98.31</v>
      </c>
      <c r="N11" s="242"/>
      <c r="O11" s="242"/>
      <c r="P11" s="242"/>
      <c r="Q11" s="242"/>
      <c r="R11" s="242">
        <v>3.05</v>
      </c>
      <c r="S11" s="101">
        <f t="shared" si="0"/>
        <v>151.26000000000002</v>
      </c>
    </row>
    <row r="12" spans="1:19" ht="14.25">
      <c r="A12" s="24" t="s">
        <v>79</v>
      </c>
      <c r="B12" s="242">
        <v>10.47</v>
      </c>
      <c r="C12" s="242"/>
      <c r="D12" s="242"/>
      <c r="E12" s="242"/>
      <c r="F12" s="242"/>
      <c r="G12" s="242"/>
      <c r="H12" s="242">
        <v>0.2</v>
      </c>
      <c r="I12" s="242"/>
      <c r="J12" s="242"/>
      <c r="K12" s="242"/>
      <c r="L12" s="242"/>
      <c r="M12" s="242">
        <v>0.5</v>
      </c>
      <c r="N12" s="242"/>
      <c r="O12" s="242"/>
      <c r="P12" s="242"/>
      <c r="Q12" s="242"/>
      <c r="R12" s="242"/>
      <c r="S12" s="101">
        <f t="shared" si="0"/>
        <v>11.17</v>
      </c>
    </row>
    <row r="13" spans="1:19" ht="14.25">
      <c r="A13" s="24" t="s">
        <v>80</v>
      </c>
      <c r="B13" s="242"/>
      <c r="C13" s="242"/>
      <c r="D13" s="242"/>
      <c r="E13" s="242"/>
      <c r="F13" s="242"/>
      <c r="G13" s="242">
        <v>0.69</v>
      </c>
      <c r="H13" s="242">
        <v>1.5</v>
      </c>
      <c r="I13" s="242"/>
      <c r="J13" s="242"/>
      <c r="K13" s="242"/>
      <c r="L13" s="242"/>
      <c r="M13" s="242"/>
      <c r="N13" s="242"/>
      <c r="O13" s="242"/>
      <c r="P13" s="242"/>
      <c r="Q13" s="242"/>
      <c r="R13" s="242"/>
      <c r="S13" s="101">
        <f t="shared" si="0"/>
        <v>2.19</v>
      </c>
    </row>
    <row r="14" spans="1:19" ht="14.25">
      <c r="A14" s="24" t="s">
        <v>81</v>
      </c>
      <c r="B14" s="242">
        <v>322.0899999999999</v>
      </c>
      <c r="C14" s="242"/>
      <c r="D14" s="242">
        <v>1</v>
      </c>
      <c r="E14" s="242">
        <v>14.280000000000001</v>
      </c>
      <c r="F14" s="242"/>
      <c r="G14" s="242"/>
      <c r="H14" s="242"/>
      <c r="I14" s="242">
        <v>3.4200000000000004</v>
      </c>
      <c r="J14" s="242">
        <v>0.12</v>
      </c>
      <c r="K14" s="242">
        <v>33.76</v>
      </c>
      <c r="L14" s="242">
        <v>0.17</v>
      </c>
      <c r="M14" s="242">
        <v>904.5899999999999</v>
      </c>
      <c r="N14" s="242">
        <v>14.72</v>
      </c>
      <c r="O14" s="242"/>
      <c r="P14" s="242"/>
      <c r="Q14" s="242"/>
      <c r="R14" s="242">
        <v>3.0599999999999996</v>
      </c>
      <c r="S14" s="101">
        <f t="shared" si="0"/>
        <v>1297.2099999999998</v>
      </c>
    </row>
    <row r="15" spans="1:19" ht="14.25">
      <c r="A15" s="24" t="s">
        <v>82</v>
      </c>
      <c r="B15" s="242">
        <v>26.49</v>
      </c>
      <c r="C15" s="242"/>
      <c r="D15" s="242"/>
      <c r="E15" s="242"/>
      <c r="F15" s="242"/>
      <c r="G15" s="242"/>
      <c r="H15" s="242">
        <v>3.2</v>
      </c>
      <c r="I15" s="242"/>
      <c r="J15" s="242"/>
      <c r="K15" s="242"/>
      <c r="L15" s="242"/>
      <c r="M15" s="242">
        <v>2.4</v>
      </c>
      <c r="N15" s="242"/>
      <c r="O15" s="242"/>
      <c r="P15" s="242"/>
      <c r="Q15" s="242"/>
      <c r="R15" s="242">
        <v>0.7</v>
      </c>
      <c r="S15" s="101">
        <f t="shared" si="0"/>
        <v>32.79</v>
      </c>
    </row>
    <row r="16" spans="1:19" ht="14.25">
      <c r="A16" s="24" t="s">
        <v>84</v>
      </c>
      <c r="B16" s="242">
        <v>2.8</v>
      </c>
      <c r="C16" s="242"/>
      <c r="D16" s="242"/>
      <c r="E16" s="242"/>
      <c r="F16" s="242"/>
      <c r="G16" s="242"/>
      <c r="H16" s="242"/>
      <c r="I16" s="242"/>
      <c r="J16" s="242"/>
      <c r="K16" s="242"/>
      <c r="L16" s="242"/>
      <c r="M16" s="242"/>
      <c r="N16" s="242"/>
      <c r="O16" s="242"/>
      <c r="P16" s="242"/>
      <c r="Q16" s="242"/>
      <c r="R16" s="242"/>
      <c r="S16" s="101">
        <f t="shared" si="0"/>
        <v>2.8</v>
      </c>
    </row>
    <row r="17" spans="1:19" ht="14.25">
      <c r="A17" s="24" t="s">
        <v>85</v>
      </c>
      <c r="B17" s="242">
        <v>19.11</v>
      </c>
      <c r="C17" s="242"/>
      <c r="D17" s="242"/>
      <c r="E17" s="242">
        <v>9.5</v>
      </c>
      <c r="F17" s="242"/>
      <c r="G17" s="242"/>
      <c r="H17" s="242"/>
      <c r="I17" s="242"/>
      <c r="J17" s="242"/>
      <c r="K17" s="242">
        <v>10.58</v>
      </c>
      <c r="L17" s="242"/>
      <c r="M17" s="242">
        <v>210.86</v>
      </c>
      <c r="N17" s="242"/>
      <c r="O17" s="242"/>
      <c r="P17" s="242"/>
      <c r="Q17" s="242"/>
      <c r="R17" s="242"/>
      <c r="S17" s="101">
        <f t="shared" si="0"/>
        <v>250.05</v>
      </c>
    </row>
    <row r="18" spans="1:19" ht="14.25">
      <c r="A18" s="24" t="s">
        <v>86</v>
      </c>
      <c r="B18" s="242">
        <v>9.71</v>
      </c>
      <c r="C18" s="242"/>
      <c r="D18" s="242"/>
      <c r="E18" s="242"/>
      <c r="F18" s="242"/>
      <c r="G18" s="242"/>
      <c r="H18" s="242"/>
      <c r="I18" s="242"/>
      <c r="J18" s="242"/>
      <c r="K18" s="242"/>
      <c r="L18" s="242"/>
      <c r="M18" s="242">
        <v>12.66</v>
      </c>
      <c r="N18" s="242"/>
      <c r="O18" s="242"/>
      <c r="P18" s="242"/>
      <c r="Q18" s="242"/>
      <c r="R18" s="242"/>
      <c r="S18" s="101">
        <f t="shared" si="0"/>
        <v>22.37</v>
      </c>
    </row>
    <row r="19" spans="1:19" ht="21.75" customHeight="1">
      <c r="A19" s="62" t="s">
        <v>3</v>
      </c>
      <c r="B19" s="106">
        <f aca="true" t="shared" si="1" ref="B19:R19">SUM(B3:B18)</f>
        <v>2274.757</v>
      </c>
      <c r="C19" s="106">
        <f t="shared" si="1"/>
        <v>0.019</v>
      </c>
      <c r="D19" s="106">
        <f>SUM(D3:D18)</f>
        <v>1</v>
      </c>
      <c r="E19" s="106">
        <f t="shared" si="1"/>
        <v>87.089</v>
      </c>
      <c r="F19" s="106">
        <f t="shared" si="1"/>
        <v>7.130000000000001</v>
      </c>
      <c r="G19" s="106">
        <f t="shared" si="1"/>
        <v>4.54</v>
      </c>
      <c r="H19" s="106">
        <f t="shared" si="1"/>
        <v>4.9</v>
      </c>
      <c r="I19" s="106">
        <f t="shared" si="1"/>
        <v>67.57000000000001</v>
      </c>
      <c r="J19" s="106">
        <f t="shared" si="1"/>
        <v>3.88</v>
      </c>
      <c r="K19" s="106">
        <f t="shared" si="1"/>
        <v>82.37999999999998</v>
      </c>
      <c r="L19" s="106">
        <f t="shared" si="1"/>
        <v>6.970000000000001</v>
      </c>
      <c r="M19" s="106">
        <f t="shared" si="1"/>
        <v>3781.4089999999997</v>
      </c>
      <c r="N19" s="106">
        <f t="shared" si="1"/>
        <v>17.52</v>
      </c>
      <c r="O19" s="106">
        <f t="shared" si="1"/>
        <v>0.019</v>
      </c>
      <c r="P19" s="106">
        <f t="shared" si="1"/>
        <v>13.36</v>
      </c>
      <c r="Q19" s="106">
        <f t="shared" si="1"/>
        <v>0.5</v>
      </c>
      <c r="R19" s="106">
        <f t="shared" si="1"/>
        <v>57.569</v>
      </c>
      <c r="S19" s="106">
        <f>SUM(B19:R19)</f>
        <v>6410.612000000001</v>
      </c>
    </row>
  </sheetData>
  <sheetProtection/>
  <mergeCells count="3">
    <mergeCell ref="B1:R1"/>
    <mergeCell ref="A1:A2"/>
    <mergeCell ref="S1:S2"/>
  </mergeCells>
  <printOptions horizontalCentered="1"/>
  <pageMargins left="0" right="0" top="1.7322834645669292" bottom="0.7480314960629921" header="0.7086614173228347" footer="0.7086614173228347"/>
  <pageSetup horizontalDpi="600" verticalDpi="600" orientation="landscape" scale="90" r:id="rId2"/>
  <headerFooter>
    <oddHeader>&amp;L&amp;G&amp;C&amp;"Verdana,Negrita"SUPERFICIE COMUNAL DE CEPAJES BLANCOS PARA VINIFICACION (has)
REGION DE VALPARAISO&amp;RCUADRO N° 28</oddHeader>
    <oddFooter>&amp;R&amp;F</oddFooter>
  </headerFooter>
  <legacyDrawingHF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W26"/>
  <sheetViews>
    <sheetView zoomScalePageLayoutView="0" workbookViewId="0" topLeftCell="A1">
      <selection activeCell="A1" sqref="A1:A2"/>
    </sheetView>
  </sheetViews>
  <sheetFormatPr defaultColWidth="11.421875" defaultRowHeight="15"/>
  <cols>
    <col min="1" max="1" width="15.57421875" style="1" customWidth="1"/>
    <col min="2" max="2" width="5.00390625" style="1" customWidth="1"/>
    <col min="3" max="3" width="6.140625" style="1" customWidth="1"/>
    <col min="4" max="4" width="7.28125" style="1" customWidth="1"/>
    <col min="5" max="5" width="5.00390625" style="1" customWidth="1"/>
    <col min="6" max="6" width="7.28125" style="1" customWidth="1"/>
    <col min="7" max="7" width="6.8515625" style="1" customWidth="1"/>
    <col min="8" max="9" width="6.140625" style="1" customWidth="1"/>
    <col min="10" max="10" width="7.28125" style="1" customWidth="1"/>
    <col min="11" max="11" width="5.00390625" style="1" customWidth="1"/>
    <col min="12" max="13" width="6.140625" style="1" customWidth="1"/>
    <col min="14" max="14" width="8.00390625" style="1" customWidth="1"/>
    <col min="15" max="15" width="9.00390625" style="1" bestFit="1" customWidth="1"/>
    <col min="16" max="16" width="5.00390625" style="1" bestFit="1" customWidth="1"/>
    <col min="17" max="17" width="6.140625" style="1" customWidth="1"/>
    <col min="18" max="18" width="7.28125" style="1" customWidth="1"/>
    <col min="19" max="19" width="6.421875" style="1" customWidth="1"/>
    <col min="20" max="21" width="5.00390625" style="1" customWidth="1"/>
    <col min="22" max="22" width="5.00390625" style="1" bestFit="1" customWidth="1"/>
    <col min="23" max="23" width="9.140625" style="1" customWidth="1"/>
    <col min="24" max="16384" width="11.421875" style="1" customWidth="1"/>
  </cols>
  <sheetData>
    <row r="1" spans="1:23" ht="38.25" customHeight="1">
      <c r="A1" s="320" t="s">
        <v>10</v>
      </c>
      <c r="B1" s="293" t="s">
        <v>42</v>
      </c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94"/>
      <c r="W1" s="321" t="s">
        <v>11</v>
      </c>
    </row>
    <row r="2" spans="1:23" ht="114.75" customHeight="1">
      <c r="A2" s="320"/>
      <c r="B2" s="23" t="s">
        <v>28</v>
      </c>
      <c r="C2" s="23" t="s">
        <v>29</v>
      </c>
      <c r="D2" s="23" t="s">
        <v>30</v>
      </c>
      <c r="E2" s="23" t="s">
        <v>127</v>
      </c>
      <c r="F2" s="23" t="s">
        <v>31</v>
      </c>
      <c r="G2" s="23" t="s">
        <v>32</v>
      </c>
      <c r="H2" s="23" t="s">
        <v>93</v>
      </c>
      <c r="I2" s="23" t="s">
        <v>269</v>
      </c>
      <c r="J2" s="23" t="s">
        <v>34</v>
      </c>
      <c r="K2" s="23" t="s">
        <v>35</v>
      </c>
      <c r="L2" s="23" t="s">
        <v>37</v>
      </c>
      <c r="M2" s="23" t="s">
        <v>67</v>
      </c>
      <c r="N2" s="23" t="s">
        <v>68</v>
      </c>
      <c r="O2" s="23" t="s">
        <v>38</v>
      </c>
      <c r="P2" s="23" t="s">
        <v>172</v>
      </c>
      <c r="Q2" s="23" t="s">
        <v>39</v>
      </c>
      <c r="R2" s="23" t="s">
        <v>40</v>
      </c>
      <c r="S2" s="23" t="s">
        <v>95</v>
      </c>
      <c r="T2" s="23" t="s">
        <v>41</v>
      </c>
      <c r="U2" s="23" t="s">
        <v>129</v>
      </c>
      <c r="V2" s="23" t="s">
        <v>130</v>
      </c>
      <c r="W2" s="322"/>
    </row>
    <row r="3" spans="1:23" ht="14.25">
      <c r="A3" s="24" t="s">
        <v>432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>
        <v>0.03</v>
      </c>
      <c r="P3" s="111"/>
      <c r="Q3" s="218"/>
      <c r="R3" s="218"/>
      <c r="S3" s="218"/>
      <c r="T3" s="218"/>
      <c r="U3" s="111"/>
      <c r="V3" s="111"/>
      <c r="W3" s="107">
        <f aca="true" t="shared" si="0" ref="W3:W23">SUM(B3:V3)</f>
        <v>0.03</v>
      </c>
    </row>
    <row r="4" spans="1:23" ht="14.25">
      <c r="A4" s="24" t="s">
        <v>69</v>
      </c>
      <c r="B4" s="218"/>
      <c r="C4" s="218"/>
      <c r="D4" s="218">
        <v>14.24</v>
      </c>
      <c r="E4" s="218"/>
      <c r="F4" s="218">
        <v>2.91</v>
      </c>
      <c r="G4" s="218"/>
      <c r="H4" s="218"/>
      <c r="I4" s="218"/>
      <c r="J4" s="218"/>
      <c r="K4" s="218"/>
      <c r="L4" s="218"/>
      <c r="M4" s="218"/>
      <c r="N4" s="218"/>
      <c r="O4" s="218"/>
      <c r="P4" s="111"/>
      <c r="Q4" s="218"/>
      <c r="R4" s="218">
        <v>14.05</v>
      </c>
      <c r="S4" s="218"/>
      <c r="T4" s="218"/>
      <c r="U4" s="111"/>
      <c r="V4" s="111"/>
      <c r="W4" s="107">
        <f>SUM(B4:V4)</f>
        <v>31.2</v>
      </c>
    </row>
    <row r="5" spans="1:23" ht="14.25">
      <c r="A5" s="24" t="s">
        <v>70</v>
      </c>
      <c r="B5" s="218"/>
      <c r="C5" s="218">
        <v>1.11</v>
      </c>
      <c r="D5" s="218"/>
      <c r="E5" s="218"/>
      <c r="F5" s="218"/>
      <c r="G5" s="218">
        <v>1.6</v>
      </c>
      <c r="H5" s="218"/>
      <c r="I5" s="218"/>
      <c r="J5" s="218"/>
      <c r="K5" s="218"/>
      <c r="L5" s="218"/>
      <c r="M5" s="218"/>
      <c r="N5" s="218"/>
      <c r="O5" s="218">
        <v>35.34</v>
      </c>
      <c r="P5" s="111"/>
      <c r="Q5" s="218"/>
      <c r="R5" s="218">
        <v>30.700000000000003</v>
      </c>
      <c r="S5" s="218"/>
      <c r="T5" s="218"/>
      <c r="U5" s="111"/>
      <c r="V5" s="111"/>
      <c r="W5" s="107">
        <f t="shared" si="0"/>
        <v>68.75</v>
      </c>
    </row>
    <row r="6" spans="1:23" ht="14.25">
      <c r="A6" s="24" t="s">
        <v>71</v>
      </c>
      <c r="B6" s="218"/>
      <c r="C6" s="218">
        <v>15.41</v>
      </c>
      <c r="D6" s="218"/>
      <c r="E6" s="218"/>
      <c r="F6" s="218">
        <v>3.81</v>
      </c>
      <c r="G6" s="218">
        <v>7.82</v>
      </c>
      <c r="H6" s="218">
        <v>0.16</v>
      </c>
      <c r="I6" s="218"/>
      <c r="J6" s="218">
        <v>266.94</v>
      </c>
      <c r="K6" s="218"/>
      <c r="L6" s="218">
        <v>15</v>
      </c>
      <c r="M6" s="218"/>
      <c r="N6" s="218"/>
      <c r="O6" s="218">
        <v>1000.1240000000001</v>
      </c>
      <c r="P6" s="111"/>
      <c r="Q6" s="218"/>
      <c r="R6" s="218">
        <v>143.32999999999998</v>
      </c>
      <c r="S6" s="218">
        <v>0.25</v>
      </c>
      <c r="T6" s="218"/>
      <c r="U6" s="111"/>
      <c r="V6" s="111"/>
      <c r="W6" s="107">
        <f t="shared" si="0"/>
        <v>1452.844</v>
      </c>
    </row>
    <row r="7" spans="1:23" ht="14.25">
      <c r="A7" s="24" t="s">
        <v>72</v>
      </c>
      <c r="B7" s="218"/>
      <c r="C7" s="218"/>
      <c r="D7" s="218">
        <v>2.86</v>
      </c>
      <c r="E7" s="218">
        <v>0.06</v>
      </c>
      <c r="F7" s="218">
        <v>38.86</v>
      </c>
      <c r="G7" s="218"/>
      <c r="H7" s="218"/>
      <c r="I7" s="218"/>
      <c r="J7" s="218"/>
      <c r="K7" s="218">
        <v>0.06</v>
      </c>
      <c r="L7" s="218"/>
      <c r="M7" s="218">
        <v>0.06</v>
      </c>
      <c r="N7" s="218"/>
      <c r="O7" s="218"/>
      <c r="P7" s="111"/>
      <c r="Q7" s="218"/>
      <c r="R7" s="218">
        <v>0.06</v>
      </c>
      <c r="S7" s="218"/>
      <c r="T7" s="218"/>
      <c r="U7" s="111"/>
      <c r="V7" s="111"/>
      <c r="W7" s="107">
        <f t="shared" si="0"/>
        <v>41.96000000000001</v>
      </c>
    </row>
    <row r="8" spans="1:23" ht="14.25">
      <c r="A8" s="24" t="s">
        <v>73</v>
      </c>
      <c r="B8" s="218">
        <v>7</v>
      </c>
      <c r="C8" s="218">
        <v>19.78</v>
      </c>
      <c r="D8" s="218">
        <v>110.91</v>
      </c>
      <c r="E8" s="218"/>
      <c r="F8" s="218">
        <v>32.419999999999995</v>
      </c>
      <c r="G8" s="218">
        <v>12.02</v>
      </c>
      <c r="H8" s="218">
        <v>2.6</v>
      </c>
      <c r="I8" s="218"/>
      <c r="J8" s="218">
        <v>21.87</v>
      </c>
      <c r="K8" s="218">
        <v>1.16</v>
      </c>
      <c r="L8" s="218"/>
      <c r="M8" s="218">
        <v>15.7</v>
      </c>
      <c r="N8" s="218"/>
      <c r="O8" s="218"/>
      <c r="P8" s="111"/>
      <c r="Q8" s="218">
        <v>12.12</v>
      </c>
      <c r="R8" s="218">
        <v>35.87</v>
      </c>
      <c r="S8" s="218"/>
      <c r="T8" s="218"/>
      <c r="U8" s="111"/>
      <c r="V8" s="111"/>
      <c r="W8" s="107">
        <f t="shared" si="0"/>
        <v>271.45</v>
      </c>
    </row>
    <row r="9" spans="1:23" ht="14.25">
      <c r="A9" s="24" t="s">
        <v>263</v>
      </c>
      <c r="B9" s="218"/>
      <c r="C9" s="218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8">
        <v>1</v>
      </c>
      <c r="P9" s="111"/>
      <c r="Q9" s="218"/>
      <c r="R9" s="218">
        <v>1</v>
      </c>
      <c r="S9" s="218"/>
      <c r="T9" s="218"/>
      <c r="U9" s="111"/>
      <c r="V9" s="111"/>
      <c r="W9" s="107">
        <f t="shared" si="0"/>
        <v>2</v>
      </c>
    </row>
    <row r="10" spans="1:23" ht="14.25">
      <c r="A10" s="24" t="s">
        <v>74</v>
      </c>
      <c r="B10" s="218"/>
      <c r="C10" s="218"/>
      <c r="D10" s="218">
        <v>21</v>
      </c>
      <c r="E10" s="218"/>
      <c r="F10" s="218">
        <v>21.5</v>
      </c>
      <c r="G10" s="218"/>
      <c r="H10" s="218"/>
      <c r="I10" s="218"/>
      <c r="J10" s="218">
        <v>7.1000000000000005</v>
      </c>
      <c r="K10" s="218"/>
      <c r="L10" s="218"/>
      <c r="M10" s="218"/>
      <c r="N10" s="218"/>
      <c r="O10" s="218"/>
      <c r="P10" s="111"/>
      <c r="Q10" s="218"/>
      <c r="R10" s="218">
        <v>25.4</v>
      </c>
      <c r="S10" s="218"/>
      <c r="T10" s="218"/>
      <c r="U10" s="111"/>
      <c r="V10" s="111"/>
      <c r="W10" s="107">
        <f t="shared" si="0"/>
        <v>75</v>
      </c>
    </row>
    <row r="11" spans="1:23" ht="14.25">
      <c r="A11" s="24" t="s">
        <v>391</v>
      </c>
      <c r="B11" s="218"/>
      <c r="C11" s="218">
        <v>0.94</v>
      </c>
      <c r="D11" s="218">
        <v>2.71</v>
      </c>
      <c r="E11" s="218">
        <v>0.65</v>
      </c>
      <c r="F11" s="218">
        <v>0.83</v>
      </c>
      <c r="G11" s="218"/>
      <c r="H11" s="218">
        <v>0.79</v>
      </c>
      <c r="I11" s="218"/>
      <c r="J11" s="218">
        <v>0.96</v>
      </c>
      <c r="K11" s="218"/>
      <c r="L11" s="218"/>
      <c r="M11" s="218">
        <v>1.01</v>
      </c>
      <c r="N11" s="218"/>
      <c r="O11" s="218"/>
      <c r="P11" s="111"/>
      <c r="Q11" s="218">
        <v>0.81</v>
      </c>
      <c r="R11" s="218"/>
      <c r="S11" s="218"/>
      <c r="T11" s="218"/>
      <c r="U11" s="111"/>
      <c r="V11" s="111"/>
      <c r="W11" s="107">
        <f t="shared" si="0"/>
        <v>8.7</v>
      </c>
    </row>
    <row r="12" spans="1:23" ht="14.25">
      <c r="A12" s="24" t="s">
        <v>75</v>
      </c>
      <c r="B12" s="218"/>
      <c r="C12" s="218">
        <v>0.5</v>
      </c>
      <c r="D12" s="218">
        <v>4.36</v>
      </c>
      <c r="E12" s="218"/>
      <c r="F12" s="218">
        <v>7.129999999999999</v>
      </c>
      <c r="G12" s="218"/>
      <c r="H12" s="218"/>
      <c r="I12" s="218"/>
      <c r="J12" s="218"/>
      <c r="K12" s="218"/>
      <c r="L12" s="218"/>
      <c r="M12" s="218"/>
      <c r="N12" s="218"/>
      <c r="O12" s="218"/>
      <c r="P12" s="111"/>
      <c r="Q12" s="218"/>
      <c r="R12" s="218">
        <v>0.9</v>
      </c>
      <c r="S12" s="218"/>
      <c r="T12" s="218"/>
      <c r="U12" s="111"/>
      <c r="V12" s="111"/>
      <c r="W12" s="107">
        <f t="shared" si="0"/>
        <v>12.889999999999999</v>
      </c>
    </row>
    <row r="13" spans="1:23" ht="14.25">
      <c r="A13" s="24" t="s">
        <v>76</v>
      </c>
      <c r="B13" s="218"/>
      <c r="C13" s="218">
        <v>13.387</v>
      </c>
      <c r="D13" s="218">
        <v>131.127</v>
      </c>
      <c r="E13" s="218"/>
      <c r="F13" s="218">
        <v>59.570000000000014</v>
      </c>
      <c r="G13" s="218">
        <v>3.637</v>
      </c>
      <c r="H13" s="218"/>
      <c r="I13" s="218"/>
      <c r="J13" s="218">
        <v>18.657</v>
      </c>
      <c r="K13" s="218"/>
      <c r="L13" s="218"/>
      <c r="M13" s="218">
        <v>15.678999999999998</v>
      </c>
      <c r="N13" s="218">
        <v>3.9290000000000003</v>
      </c>
      <c r="O13" s="218">
        <v>0.687</v>
      </c>
      <c r="P13" s="111"/>
      <c r="Q13" s="218">
        <v>0.019</v>
      </c>
      <c r="R13" s="218">
        <v>67.789</v>
      </c>
      <c r="S13" s="218">
        <v>0.019</v>
      </c>
      <c r="T13" s="218"/>
      <c r="U13" s="111"/>
      <c r="V13" s="111">
        <v>0.019</v>
      </c>
      <c r="W13" s="107">
        <f t="shared" si="0"/>
        <v>314.51900000000006</v>
      </c>
    </row>
    <row r="14" spans="1:23" ht="14.25">
      <c r="A14" s="24" t="s">
        <v>415</v>
      </c>
      <c r="B14" s="218"/>
      <c r="C14" s="218"/>
      <c r="D14" s="218">
        <v>1</v>
      </c>
      <c r="E14" s="218"/>
      <c r="F14" s="218"/>
      <c r="G14" s="218"/>
      <c r="H14" s="218"/>
      <c r="I14" s="218"/>
      <c r="J14" s="218"/>
      <c r="K14" s="218"/>
      <c r="L14" s="218">
        <v>1</v>
      </c>
      <c r="M14" s="218"/>
      <c r="N14" s="218"/>
      <c r="O14" s="218"/>
      <c r="P14" s="111"/>
      <c r="Q14" s="218"/>
      <c r="R14" s="218"/>
      <c r="S14" s="218"/>
      <c r="T14" s="218"/>
      <c r="U14" s="111"/>
      <c r="V14" s="111"/>
      <c r="W14" s="107">
        <f t="shared" si="0"/>
        <v>2</v>
      </c>
    </row>
    <row r="15" spans="1:23" ht="14.25">
      <c r="A15" s="24" t="s">
        <v>264</v>
      </c>
      <c r="B15" s="218"/>
      <c r="C15" s="218"/>
      <c r="D15" s="218"/>
      <c r="E15" s="218"/>
      <c r="F15" s="218"/>
      <c r="G15" s="218"/>
      <c r="H15" s="218"/>
      <c r="I15" s="218"/>
      <c r="J15" s="218"/>
      <c r="K15" s="218"/>
      <c r="L15" s="218"/>
      <c r="M15" s="218"/>
      <c r="N15" s="218"/>
      <c r="O15" s="218">
        <v>4.2</v>
      </c>
      <c r="P15" s="111"/>
      <c r="Q15" s="218"/>
      <c r="R15" s="218"/>
      <c r="S15" s="218"/>
      <c r="T15" s="218"/>
      <c r="U15" s="111"/>
      <c r="V15" s="111"/>
      <c r="W15" s="107">
        <f>SUM(B15:V15)</f>
        <v>4.2</v>
      </c>
    </row>
    <row r="16" spans="1:23" ht="14.25">
      <c r="A16" s="24" t="s">
        <v>77</v>
      </c>
      <c r="B16" s="218"/>
      <c r="C16" s="218"/>
      <c r="D16" s="218"/>
      <c r="E16" s="218"/>
      <c r="F16" s="218"/>
      <c r="G16" s="218"/>
      <c r="H16" s="218"/>
      <c r="I16" s="218"/>
      <c r="J16" s="218"/>
      <c r="K16" s="218"/>
      <c r="L16" s="218"/>
      <c r="M16" s="218"/>
      <c r="N16" s="218"/>
      <c r="O16" s="218"/>
      <c r="P16" s="111"/>
      <c r="Q16" s="218"/>
      <c r="R16" s="218"/>
      <c r="S16" s="218"/>
      <c r="T16" s="218">
        <v>2</v>
      </c>
      <c r="U16" s="111"/>
      <c r="V16" s="111"/>
      <c r="W16" s="107">
        <f t="shared" si="0"/>
        <v>2</v>
      </c>
    </row>
    <row r="17" spans="1:23" ht="14.25">
      <c r="A17" s="24" t="s">
        <v>78</v>
      </c>
      <c r="B17" s="218"/>
      <c r="C17" s="218">
        <v>0.2</v>
      </c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8"/>
      <c r="O17" s="218">
        <v>69.7</v>
      </c>
      <c r="P17" s="111"/>
      <c r="Q17" s="218"/>
      <c r="R17" s="218">
        <v>12.74</v>
      </c>
      <c r="S17" s="218"/>
      <c r="T17" s="218"/>
      <c r="U17" s="111"/>
      <c r="V17" s="111"/>
      <c r="W17" s="107">
        <f t="shared" si="0"/>
        <v>82.64</v>
      </c>
    </row>
    <row r="18" spans="1:23" ht="14.25">
      <c r="A18" s="24" t="s">
        <v>79</v>
      </c>
      <c r="B18" s="218"/>
      <c r="C18" s="218"/>
      <c r="D18" s="218"/>
      <c r="E18" s="218"/>
      <c r="F18" s="218">
        <v>0.2</v>
      </c>
      <c r="G18" s="218"/>
      <c r="H18" s="218"/>
      <c r="I18" s="218"/>
      <c r="J18" s="218">
        <v>4.77</v>
      </c>
      <c r="K18" s="218"/>
      <c r="L18" s="218">
        <v>0.5</v>
      </c>
      <c r="M18" s="218"/>
      <c r="N18" s="218"/>
      <c r="O18" s="218">
        <v>10.749</v>
      </c>
      <c r="P18" s="111"/>
      <c r="Q18" s="218"/>
      <c r="R18" s="218">
        <v>1</v>
      </c>
      <c r="S18" s="218"/>
      <c r="T18" s="218"/>
      <c r="U18" s="111"/>
      <c r="V18" s="111"/>
      <c r="W18" s="107">
        <f t="shared" si="0"/>
        <v>17.219</v>
      </c>
    </row>
    <row r="19" spans="1:23" ht="14.25">
      <c r="A19" s="24" t="s">
        <v>80</v>
      </c>
      <c r="B19" s="218"/>
      <c r="C19" s="218"/>
      <c r="D19" s="218">
        <v>0.066</v>
      </c>
      <c r="E19" s="218"/>
      <c r="F19" s="218">
        <v>0.09</v>
      </c>
      <c r="G19" s="218"/>
      <c r="H19" s="218"/>
      <c r="I19" s="218"/>
      <c r="J19" s="218"/>
      <c r="K19" s="218"/>
      <c r="L19" s="218"/>
      <c r="M19" s="218"/>
      <c r="N19" s="218"/>
      <c r="O19" s="218"/>
      <c r="P19" s="111"/>
      <c r="Q19" s="218"/>
      <c r="R19" s="218">
        <v>3.5</v>
      </c>
      <c r="S19" s="218"/>
      <c r="T19" s="218">
        <v>2.5</v>
      </c>
      <c r="U19" s="111"/>
      <c r="V19" s="111"/>
      <c r="W19" s="107">
        <f t="shared" si="0"/>
        <v>6.156000000000001</v>
      </c>
    </row>
    <row r="20" spans="1:23" ht="14.25">
      <c r="A20" s="24" t="s">
        <v>81</v>
      </c>
      <c r="B20" s="218"/>
      <c r="C20" s="218">
        <v>0.78</v>
      </c>
      <c r="D20" s="218"/>
      <c r="E20" s="218"/>
      <c r="F20" s="218"/>
      <c r="G20" s="218"/>
      <c r="H20" s="218">
        <v>3.59</v>
      </c>
      <c r="I20" s="218"/>
      <c r="J20" s="218">
        <v>2</v>
      </c>
      <c r="K20" s="218"/>
      <c r="L20" s="218"/>
      <c r="M20" s="218"/>
      <c r="N20" s="218"/>
      <c r="O20" s="218">
        <v>601.0399999999998</v>
      </c>
      <c r="P20" s="111">
        <v>1</v>
      </c>
      <c r="Q20" s="218"/>
      <c r="R20" s="218">
        <v>80.21999999999998</v>
      </c>
      <c r="S20" s="218"/>
      <c r="T20" s="218"/>
      <c r="U20" s="111">
        <v>1</v>
      </c>
      <c r="V20" s="111"/>
      <c r="W20" s="107">
        <f t="shared" si="0"/>
        <v>689.6299999999999</v>
      </c>
    </row>
    <row r="21" spans="1:23" ht="14.25">
      <c r="A21" s="24" t="s">
        <v>82</v>
      </c>
      <c r="B21" s="218"/>
      <c r="C21" s="218">
        <v>3.1100000000000003</v>
      </c>
      <c r="D21" s="218">
        <v>30.67</v>
      </c>
      <c r="E21" s="218"/>
      <c r="F21" s="218">
        <v>21.7</v>
      </c>
      <c r="G21" s="218">
        <v>1.5</v>
      </c>
      <c r="H21" s="218"/>
      <c r="I21" s="218"/>
      <c r="J21" s="218">
        <v>8.2</v>
      </c>
      <c r="K21" s="218">
        <v>1.7900000000000003</v>
      </c>
      <c r="L21" s="218"/>
      <c r="M21" s="218">
        <v>2.72</v>
      </c>
      <c r="N21" s="218"/>
      <c r="O21" s="218"/>
      <c r="P21" s="111"/>
      <c r="Q21" s="218">
        <v>0.5</v>
      </c>
      <c r="R21" s="218">
        <v>10.680000000000001</v>
      </c>
      <c r="S21" s="218"/>
      <c r="T21" s="218">
        <v>1.83</v>
      </c>
      <c r="U21" s="111"/>
      <c r="V21" s="111"/>
      <c r="W21" s="107">
        <f t="shared" si="0"/>
        <v>82.70000000000002</v>
      </c>
    </row>
    <row r="22" spans="1:23" ht="14.25">
      <c r="A22" s="24" t="s">
        <v>83</v>
      </c>
      <c r="B22" s="218"/>
      <c r="C22" s="218"/>
      <c r="D22" s="218">
        <v>82.06</v>
      </c>
      <c r="E22" s="218"/>
      <c r="F22" s="218">
        <v>42.93</v>
      </c>
      <c r="G22" s="218">
        <v>4.76</v>
      </c>
      <c r="H22" s="218">
        <v>2.96</v>
      </c>
      <c r="I22" s="218">
        <v>1.47</v>
      </c>
      <c r="J22" s="218">
        <v>9.24</v>
      </c>
      <c r="K22" s="218">
        <v>2.19</v>
      </c>
      <c r="L22" s="218"/>
      <c r="M22" s="218">
        <v>5.7</v>
      </c>
      <c r="N22" s="218"/>
      <c r="O22" s="218"/>
      <c r="P22" s="111"/>
      <c r="Q22" s="218"/>
      <c r="R22" s="218">
        <v>67.64</v>
      </c>
      <c r="S22" s="218">
        <v>1.14</v>
      </c>
      <c r="T22" s="218"/>
      <c r="U22" s="111"/>
      <c r="V22" s="111"/>
      <c r="W22" s="107">
        <f t="shared" si="0"/>
        <v>220.08999999999997</v>
      </c>
    </row>
    <row r="23" spans="1:23" ht="14.25">
      <c r="A23" s="24" t="s">
        <v>84</v>
      </c>
      <c r="B23" s="218">
        <v>2.31</v>
      </c>
      <c r="C23" s="218">
        <v>5.454</v>
      </c>
      <c r="D23" s="218">
        <v>79.58</v>
      </c>
      <c r="E23" s="218">
        <v>4.6</v>
      </c>
      <c r="F23" s="218">
        <v>5.26</v>
      </c>
      <c r="G23" s="218">
        <v>10.3</v>
      </c>
      <c r="H23" s="218">
        <v>4.65</v>
      </c>
      <c r="I23" s="218"/>
      <c r="J23" s="218">
        <v>20.98</v>
      </c>
      <c r="K23" s="218">
        <v>1.93</v>
      </c>
      <c r="L23" s="218"/>
      <c r="M23" s="218">
        <v>2.35</v>
      </c>
      <c r="N23" s="218">
        <v>4.5</v>
      </c>
      <c r="O23" s="218"/>
      <c r="P23" s="111"/>
      <c r="Q23" s="218"/>
      <c r="R23" s="218">
        <v>6.3</v>
      </c>
      <c r="S23" s="218">
        <v>2.45</v>
      </c>
      <c r="T23" s="218"/>
      <c r="U23" s="111"/>
      <c r="V23" s="111"/>
      <c r="W23" s="107">
        <f t="shared" si="0"/>
        <v>150.664</v>
      </c>
    </row>
    <row r="24" spans="1:23" ht="14.25">
      <c r="A24" s="24" t="s">
        <v>85</v>
      </c>
      <c r="B24" s="218"/>
      <c r="C24" s="218"/>
      <c r="D24" s="218"/>
      <c r="E24" s="218"/>
      <c r="F24" s="218"/>
      <c r="G24" s="218"/>
      <c r="H24" s="218"/>
      <c r="I24" s="218"/>
      <c r="J24" s="218"/>
      <c r="K24" s="218"/>
      <c r="L24" s="218"/>
      <c r="M24" s="218"/>
      <c r="N24" s="218"/>
      <c r="O24" s="218">
        <v>79.08000000000001</v>
      </c>
      <c r="P24" s="111"/>
      <c r="Q24" s="218"/>
      <c r="R24" s="218">
        <v>9.5</v>
      </c>
      <c r="S24" s="218"/>
      <c r="T24" s="218"/>
      <c r="U24" s="111"/>
      <c r="V24" s="111"/>
      <c r="W24" s="107">
        <f>SUM(B24:V24)</f>
        <v>88.58000000000001</v>
      </c>
    </row>
    <row r="25" spans="1:23" ht="14.25">
      <c r="A25" s="22" t="s">
        <v>86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>
        <v>23.19</v>
      </c>
      <c r="P25" s="107"/>
      <c r="Q25" s="24"/>
      <c r="R25" s="24">
        <v>1.99</v>
      </c>
      <c r="S25" s="24"/>
      <c r="T25" s="24"/>
      <c r="U25" s="107"/>
      <c r="V25" s="107"/>
      <c r="W25" s="24">
        <f>SUM(B25:V25)</f>
        <v>25.18</v>
      </c>
    </row>
    <row r="26" spans="1:23" ht="25.5" customHeight="1">
      <c r="A26" s="60" t="s">
        <v>3</v>
      </c>
      <c r="B26" s="244">
        <f aca="true" t="shared" si="1" ref="B26:V26">SUM(B3:B25)</f>
        <v>9.31</v>
      </c>
      <c r="C26" s="244">
        <f t="shared" si="1"/>
        <v>60.671</v>
      </c>
      <c r="D26" s="244">
        <f t="shared" si="1"/>
        <v>480.58299999999997</v>
      </c>
      <c r="E26" s="244">
        <f t="shared" si="1"/>
        <v>5.31</v>
      </c>
      <c r="F26" s="244">
        <f t="shared" si="1"/>
        <v>237.20999999999998</v>
      </c>
      <c r="G26" s="244">
        <f t="shared" si="1"/>
        <v>41.637</v>
      </c>
      <c r="H26" s="244">
        <f t="shared" si="1"/>
        <v>14.750000000000002</v>
      </c>
      <c r="I26" s="244">
        <f t="shared" si="1"/>
        <v>1.47</v>
      </c>
      <c r="J26" s="244">
        <f t="shared" si="1"/>
        <v>360.717</v>
      </c>
      <c r="K26" s="244">
        <f t="shared" si="1"/>
        <v>7.13</v>
      </c>
      <c r="L26" s="244">
        <f t="shared" si="1"/>
        <v>16.5</v>
      </c>
      <c r="M26" s="244">
        <f t="shared" si="1"/>
        <v>43.219</v>
      </c>
      <c r="N26" s="244">
        <f t="shared" si="1"/>
        <v>8.429</v>
      </c>
      <c r="O26" s="244">
        <f t="shared" si="1"/>
        <v>1825.1399999999999</v>
      </c>
      <c r="P26" s="117">
        <f t="shared" si="1"/>
        <v>1</v>
      </c>
      <c r="Q26" s="244">
        <f t="shared" si="1"/>
        <v>13.449</v>
      </c>
      <c r="R26" s="244">
        <f t="shared" si="1"/>
        <v>512.669</v>
      </c>
      <c r="S26" s="244">
        <f t="shared" si="1"/>
        <v>3.859</v>
      </c>
      <c r="T26" s="244">
        <f t="shared" si="1"/>
        <v>6.33</v>
      </c>
      <c r="U26" s="117">
        <f t="shared" si="1"/>
        <v>1</v>
      </c>
      <c r="V26" s="117">
        <f t="shared" si="1"/>
        <v>0.019</v>
      </c>
      <c r="W26" s="117">
        <f>SUM(B26:V26)</f>
        <v>3650.4019999999996</v>
      </c>
    </row>
  </sheetData>
  <sheetProtection/>
  <mergeCells count="3">
    <mergeCell ref="B1:V1"/>
    <mergeCell ref="A1:A2"/>
    <mergeCell ref="W1:W2"/>
  </mergeCells>
  <printOptions horizontalCentered="1"/>
  <pageMargins left="0.11811023622047245" right="0.11811023622047245" top="1.3385826771653544" bottom="0.7480314960629921" header="0.31496062992125984" footer="0.31496062992125984"/>
  <pageSetup horizontalDpi="600" verticalDpi="600" orientation="landscape" scale="85" r:id="rId2"/>
  <headerFooter>
    <oddHeader>&amp;L&amp;G&amp;C&amp;"Verdana,Negrita"SUPERFICIE COMUNAL DE CEPAJES TINTOS PARA VINIFICACION (has)
REGION DE VALPARAISO&amp;RCUADRO N° 29</oddHeader>
    <oddFooter>&amp;R&amp;F</oddFooter>
  </headerFooter>
  <legacyDrawingHF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1">
      <selection activeCell="A1" sqref="A1:A2"/>
    </sheetView>
  </sheetViews>
  <sheetFormatPr defaultColWidth="11.421875" defaultRowHeight="15"/>
  <cols>
    <col min="1" max="1" width="31.140625" style="17" customWidth="1"/>
    <col min="2" max="2" width="18.00390625" style="17" customWidth="1"/>
    <col min="3" max="3" width="16.57421875" style="17" customWidth="1"/>
    <col min="4" max="4" width="11.7109375" style="17" customWidth="1"/>
    <col min="5" max="16384" width="11.421875" style="17" customWidth="1"/>
  </cols>
  <sheetData>
    <row r="1" spans="1:4" ht="19.5" customHeight="1">
      <c r="A1" s="296" t="s">
        <v>10</v>
      </c>
      <c r="B1" s="316"/>
      <c r="C1" s="316"/>
      <c r="D1" s="296" t="s">
        <v>11</v>
      </c>
    </row>
    <row r="2" spans="1:4" ht="25.5" customHeight="1">
      <c r="A2" s="296"/>
      <c r="B2" s="18" t="s">
        <v>1</v>
      </c>
      <c r="C2" s="18" t="s">
        <v>2</v>
      </c>
      <c r="D2" s="296"/>
    </row>
    <row r="3" spans="1:4" ht="12.75">
      <c r="A3" s="24" t="s">
        <v>96</v>
      </c>
      <c r="B3" s="192">
        <v>82.26</v>
      </c>
      <c r="C3" s="192">
        <v>1461.13</v>
      </c>
      <c r="D3" s="101">
        <f aca="true" t="shared" si="0" ref="D3:D33">SUM(B3:C3)</f>
        <v>1543.39</v>
      </c>
    </row>
    <row r="4" spans="1:4" ht="12.75">
      <c r="A4" s="24" t="s">
        <v>97</v>
      </c>
      <c r="B4" s="192">
        <v>443.2899999999999</v>
      </c>
      <c r="C4" s="192">
        <v>1285.2519999999997</v>
      </c>
      <c r="D4" s="101">
        <f t="shared" si="0"/>
        <v>1728.5419999999997</v>
      </c>
    </row>
    <row r="5" spans="1:4" ht="12.75">
      <c r="A5" s="24" t="s">
        <v>98</v>
      </c>
      <c r="B5" s="192">
        <v>74.45</v>
      </c>
      <c r="C5" s="192">
        <v>425.2699999999999</v>
      </c>
      <c r="D5" s="101">
        <f t="shared" si="0"/>
        <v>499.7199999999999</v>
      </c>
    </row>
    <row r="6" spans="1:4" ht="12.75">
      <c r="A6" s="24" t="s">
        <v>99</v>
      </c>
      <c r="B6" s="192">
        <v>31</v>
      </c>
      <c r="C6" s="192">
        <v>89.64999999999999</v>
      </c>
      <c r="D6" s="101">
        <f t="shared" si="0"/>
        <v>120.64999999999999</v>
      </c>
    </row>
    <row r="7" spans="1:4" ht="12.75">
      <c r="A7" s="24" t="s">
        <v>100</v>
      </c>
      <c r="B7" s="192">
        <v>0.7</v>
      </c>
      <c r="C7" s="192">
        <v>50.2</v>
      </c>
      <c r="D7" s="101">
        <f t="shared" si="0"/>
        <v>50.900000000000006</v>
      </c>
    </row>
    <row r="8" spans="1:4" ht="12.75">
      <c r="A8" s="24" t="s">
        <v>101</v>
      </c>
      <c r="B8" s="192">
        <v>71</v>
      </c>
      <c r="C8" s="192">
        <v>280.0100000000001</v>
      </c>
      <c r="D8" s="101">
        <f t="shared" si="0"/>
        <v>351.0100000000001</v>
      </c>
    </row>
    <row r="9" spans="1:4" ht="12.75">
      <c r="A9" s="24" t="s">
        <v>102</v>
      </c>
      <c r="B9" s="192"/>
      <c r="C9" s="192">
        <v>78.24</v>
      </c>
      <c r="D9" s="101">
        <f t="shared" si="0"/>
        <v>78.24</v>
      </c>
    </row>
    <row r="10" spans="1:4" ht="12.75">
      <c r="A10" s="24" t="s">
        <v>103</v>
      </c>
      <c r="B10" s="192">
        <v>298.91999999999996</v>
      </c>
      <c r="C10" s="192">
        <v>1277.11</v>
      </c>
      <c r="D10" s="101">
        <f t="shared" si="0"/>
        <v>1576.0299999999997</v>
      </c>
    </row>
    <row r="11" spans="1:4" ht="12.75">
      <c r="A11" s="24" t="s">
        <v>104</v>
      </c>
      <c r="B11" s="192">
        <v>552.91</v>
      </c>
      <c r="C11" s="192">
        <v>213.29999999999998</v>
      </c>
      <c r="D11" s="101">
        <f t="shared" si="0"/>
        <v>766.2099999999999</v>
      </c>
    </row>
    <row r="12" spans="1:4" ht="12.75">
      <c r="A12" s="24" t="s">
        <v>105</v>
      </c>
      <c r="B12" s="192">
        <v>511.2600000000001</v>
      </c>
      <c r="C12" s="192">
        <v>1827.828000000001</v>
      </c>
      <c r="D12" s="101">
        <f t="shared" si="0"/>
        <v>2339.088000000001</v>
      </c>
    </row>
    <row r="13" spans="1:4" ht="12.75">
      <c r="A13" s="24" t="s">
        <v>106</v>
      </c>
      <c r="B13" s="192">
        <v>14.3</v>
      </c>
      <c r="C13" s="192">
        <v>69.89999999999999</v>
      </c>
      <c r="D13" s="101">
        <f t="shared" si="0"/>
        <v>84.19999999999999</v>
      </c>
    </row>
    <row r="14" spans="1:4" ht="12.75">
      <c r="A14" s="24" t="s">
        <v>107</v>
      </c>
      <c r="B14" s="192">
        <v>15.809999999999999</v>
      </c>
      <c r="C14" s="192">
        <v>146.57999999999998</v>
      </c>
      <c r="D14" s="101">
        <f t="shared" si="0"/>
        <v>162.39</v>
      </c>
    </row>
    <row r="15" spans="1:4" ht="12.75">
      <c r="A15" s="24" t="s">
        <v>108</v>
      </c>
      <c r="B15" s="192">
        <v>488.2</v>
      </c>
      <c r="C15" s="192">
        <v>3934.0399999999986</v>
      </c>
      <c r="D15" s="101">
        <f t="shared" si="0"/>
        <v>4422.239999999999</v>
      </c>
    </row>
    <row r="16" spans="1:4" ht="12.75">
      <c r="A16" s="86" t="s">
        <v>109</v>
      </c>
      <c r="B16" s="192">
        <v>429.1499999999999</v>
      </c>
      <c r="C16" s="192">
        <v>2166.855000000002</v>
      </c>
      <c r="D16" s="101">
        <f t="shared" si="0"/>
        <v>2596.005000000002</v>
      </c>
    </row>
    <row r="17" spans="1:4" ht="12.75">
      <c r="A17" s="86" t="s">
        <v>110</v>
      </c>
      <c r="B17" s="192">
        <v>37.5</v>
      </c>
      <c r="C17" s="192">
        <v>72.69999999999999</v>
      </c>
      <c r="D17" s="101">
        <f t="shared" si="0"/>
        <v>110.19999999999999</v>
      </c>
    </row>
    <row r="18" spans="1:4" ht="12.75">
      <c r="A18" s="86" t="s">
        <v>111</v>
      </c>
      <c r="B18" s="192">
        <v>405.0979999999999</v>
      </c>
      <c r="C18" s="192">
        <v>3922.9359999999983</v>
      </c>
      <c r="D18" s="101">
        <f t="shared" si="0"/>
        <v>4328.033999999998</v>
      </c>
    </row>
    <row r="19" spans="1:4" ht="12.75">
      <c r="A19" s="86" t="s">
        <v>112</v>
      </c>
      <c r="B19" s="192">
        <v>99.41999999999999</v>
      </c>
      <c r="C19" s="192">
        <v>59.790000000000006</v>
      </c>
      <c r="D19" s="101">
        <f t="shared" si="0"/>
        <v>159.20999999999998</v>
      </c>
    </row>
    <row r="20" spans="1:4" ht="12.75">
      <c r="A20" s="86" t="s">
        <v>113</v>
      </c>
      <c r="B20" s="192">
        <v>392.9319999999999</v>
      </c>
      <c r="C20" s="192">
        <v>5874.007999999994</v>
      </c>
      <c r="D20" s="101">
        <f t="shared" si="0"/>
        <v>6266.939999999994</v>
      </c>
    </row>
    <row r="21" spans="1:4" ht="12.75">
      <c r="A21" s="86" t="s">
        <v>114</v>
      </c>
      <c r="B21" s="192">
        <v>310.68</v>
      </c>
      <c r="C21" s="192">
        <v>1228.1249999999998</v>
      </c>
      <c r="D21" s="101">
        <f t="shared" si="0"/>
        <v>1538.8049999999998</v>
      </c>
    </row>
    <row r="22" spans="1:4" ht="12.75">
      <c r="A22" s="86" t="s">
        <v>115</v>
      </c>
      <c r="B22" s="192">
        <v>58.55</v>
      </c>
      <c r="C22" s="192">
        <v>1152.7720000000004</v>
      </c>
      <c r="D22" s="101">
        <f t="shared" si="0"/>
        <v>1211.3220000000003</v>
      </c>
    </row>
    <row r="23" spans="1:4" ht="12.75">
      <c r="A23" s="86" t="s">
        <v>116</v>
      </c>
      <c r="B23" s="192">
        <v>124.24</v>
      </c>
      <c r="C23" s="192">
        <v>1083.6899999999996</v>
      </c>
      <c r="D23" s="101">
        <f t="shared" si="0"/>
        <v>1207.9299999999996</v>
      </c>
    </row>
    <row r="24" spans="1:4" ht="12.75">
      <c r="A24" s="86" t="s">
        <v>117</v>
      </c>
      <c r="B24" s="192">
        <v>603.6800000000001</v>
      </c>
      <c r="C24" s="192">
        <v>780.2199999999998</v>
      </c>
      <c r="D24" s="101">
        <f t="shared" si="0"/>
        <v>1383.8999999999999</v>
      </c>
    </row>
    <row r="25" spans="1:4" ht="12.75">
      <c r="A25" s="86" t="s">
        <v>118</v>
      </c>
      <c r="B25" s="192">
        <v>44.61</v>
      </c>
      <c r="C25" s="192">
        <v>284.05000000000007</v>
      </c>
      <c r="D25" s="101">
        <f t="shared" si="0"/>
        <v>328.6600000000001</v>
      </c>
    </row>
    <row r="26" spans="1:4" ht="12.75">
      <c r="A26" s="86" t="s">
        <v>119</v>
      </c>
      <c r="B26" s="192">
        <v>316.4600000000001</v>
      </c>
      <c r="C26" s="192">
        <v>749.1799999999996</v>
      </c>
      <c r="D26" s="101">
        <f t="shared" si="0"/>
        <v>1065.6399999999996</v>
      </c>
    </row>
    <row r="27" spans="1:4" ht="12.75">
      <c r="A27" s="86" t="s">
        <v>120</v>
      </c>
      <c r="B27" s="192">
        <v>123.10000000000001</v>
      </c>
      <c r="C27" s="192">
        <v>1025.849</v>
      </c>
      <c r="D27" s="101">
        <f t="shared" si="0"/>
        <v>1148.9489999999998</v>
      </c>
    </row>
    <row r="28" spans="1:4" ht="12.75">
      <c r="A28" s="86" t="s">
        <v>121</v>
      </c>
      <c r="B28" s="192">
        <v>309.0159999999999</v>
      </c>
      <c r="C28" s="192">
        <v>2010.5870000000023</v>
      </c>
      <c r="D28" s="101">
        <f t="shared" si="0"/>
        <v>2319.6030000000023</v>
      </c>
    </row>
    <row r="29" spans="1:4" ht="12.75">
      <c r="A29" s="86" t="s">
        <v>122</v>
      </c>
      <c r="B29" s="192">
        <v>341.2999999999998</v>
      </c>
      <c r="C29" s="192">
        <v>2005.2199999999993</v>
      </c>
      <c r="D29" s="101">
        <f t="shared" si="0"/>
        <v>2346.519999999999</v>
      </c>
    </row>
    <row r="30" spans="1:4" ht="12.75">
      <c r="A30" s="86" t="s">
        <v>434</v>
      </c>
      <c r="B30" s="192">
        <v>93.7</v>
      </c>
      <c r="C30" s="192">
        <v>512.9800000000001</v>
      </c>
      <c r="D30" s="101">
        <f t="shared" si="0"/>
        <v>606.6800000000002</v>
      </c>
    </row>
    <row r="31" spans="1:4" ht="12.75">
      <c r="A31" s="86" t="s">
        <v>123</v>
      </c>
      <c r="B31" s="192">
        <v>125.16</v>
      </c>
      <c r="C31" s="192">
        <v>1813.8500000000008</v>
      </c>
      <c r="D31" s="101">
        <f t="shared" si="0"/>
        <v>1939.010000000001</v>
      </c>
    </row>
    <row r="32" spans="1:4" ht="12.75">
      <c r="A32" s="86" t="s">
        <v>124</v>
      </c>
      <c r="B32" s="192">
        <v>352.93000000000006</v>
      </c>
      <c r="C32" s="192">
        <v>3781.2349999999997</v>
      </c>
      <c r="D32" s="101">
        <f t="shared" si="0"/>
        <v>4134.165</v>
      </c>
    </row>
    <row r="33" spans="1:4" ht="26.25" customHeight="1">
      <c r="A33" s="60" t="s">
        <v>3</v>
      </c>
      <c r="B33" s="106">
        <f>SUM(B3:B32)</f>
        <v>6751.626</v>
      </c>
      <c r="C33" s="106">
        <f>SUM(C3:C32)</f>
        <v>39662.557</v>
      </c>
      <c r="D33" s="106">
        <f t="shared" si="0"/>
        <v>46414.183000000005</v>
      </c>
    </row>
    <row r="35" spans="1:4" ht="12.75">
      <c r="A35" s="273"/>
      <c r="B35" s="273"/>
      <c r="C35" s="273"/>
      <c r="D35" s="273"/>
    </row>
    <row r="36" spans="1:4" ht="12.75">
      <c r="A36" s="273"/>
      <c r="B36" s="273"/>
      <c r="C36" s="273"/>
      <c r="D36" s="273"/>
    </row>
    <row r="37" spans="1:4" ht="12.75">
      <c r="A37" s="273"/>
      <c r="B37" s="273"/>
      <c r="C37" s="273"/>
      <c r="D37" s="273"/>
    </row>
  </sheetData>
  <sheetProtection/>
  <mergeCells count="4">
    <mergeCell ref="B1:C1"/>
    <mergeCell ref="A1:A2"/>
    <mergeCell ref="D1:D2"/>
    <mergeCell ref="A35:D37"/>
  </mergeCells>
  <printOptions horizontalCentered="1"/>
  <pageMargins left="0.7086614173228347" right="0.7086614173228347" top="1.141732283464567" bottom="0.35433070866141736" header="0.31496062992125984" footer="0.5118110236220472"/>
  <pageSetup horizontalDpi="600" verticalDpi="600" orientation="landscape" r:id="rId2"/>
  <headerFooter>
    <oddHeader>&amp;L&amp;G&amp;C&amp;"Verdana,Negrita"&amp;12CATASTRO DE VIDES  (ha)
REGION DEL LIBERTADOR BERNARDO O'HIGGINS&amp;RCUADRO N° 30</oddHeader>
    <oddFooter>&amp;R&amp;F</oddFooter>
  </headerFooter>
  <legacyDrawingHF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A1" sqref="A1:A2"/>
    </sheetView>
  </sheetViews>
  <sheetFormatPr defaultColWidth="11.421875" defaultRowHeight="15"/>
  <cols>
    <col min="1" max="1" width="35.7109375" style="1" customWidth="1"/>
    <col min="2" max="2" width="17.7109375" style="1" customWidth="1"/>
    <col min="3" max="3" width="14.28125" style="1" customWidth="1"/>
    <col min="4" max="16384" width="11.421875" style="1" customWidth="1"/>
  </cols>
  <sheetData>
    <row r="1" spans="1:3" ht="21.75" customHeight="1">
      <c r="A1" s="323" t="s">
        <v>10</v>
      </c>
      <c r="B1" s="261"/>
      <c r="C1" s="323" t="s">
        <v>11</v>
      </c>
    </row>
    <row r="2" spans="1:3" ht="28.5" customHeight="1">
      <c r="A2" s="323"/>
      <c r="B2" s="87" t="s">
        <v>125</v>
      </c>
      <c r="C2" s="323"/>
    </row>
    <row r="3" spans="1:8" ht="15">
      <c r="A3" s="16" t="s">
        <v>96</v>
      </c>
      <c r="B3" s="243">
        <v>73</v>
      </c>
      <c r="C3" s="13">
        <f aca="true" t="shared" si="0" ref="C3:C29">SUM(B3:B3)</f>
        <v>73</v>
      </c>
      <c r="E3" s="85"/>
      <c r="F3" s="84"/>
      <c r="G3" s="84"/>
      <c r="H3" s="84"/>
    </row>
    <row r="4" spans="1:8" ht="15">
      <c r="A4" s="16" t="s">
        <v>97</v>
      </c>
      <c r="B4" s="243">
        <v>118</v>
      </c>
      <c r="C4" s="13">
        <f t="shared" si="0"/>
        <v>118</v>
      </c>
      <c r="E4" s="85"/>
      <c r="F4" s="84"/>
      <c r="G4" s="84"/>
      <c r="H4" s="84"/>
    </row>
    <row r="5" spans="1:8" ht="15">
      <c r="A5" s="16" t="s">
        <v>98</v>
      </c>
      <c r="B5" s="243">
        <v>24</v>
      </c>
      <c r="C5" s="13">
        <f t="shared" si="0"/>
        <v>24</v>
      </c>
      <c r="E5" s="85"/>
      <c r="F5" s="84"/>
      <c r="G5" s="84"/>
      <c r="H5" s="84"/>
    </row>
    <row r="6" spans="1:8" ht="15">
      <c r="A6" s="16" t="s">
        <v>99</v>
      </c>
      <c r="B6" s="243">
        <v>9</v>
      </c>
      <c r="C6" s="13">
        <f t="shared" si="0"/>
        <v>9</v>
      </c>
      <c r="E6" s="85"/>
      <c r="F6" s="84"/>
      <c r="G6" s="84"/>
      <c r="H6" s="84"/>
    </row>
    <row r="7" spans="1:8" ht="15">
      <c r="A7" s="16" t="s">
        <v>100</v>
      </c>
      <c r="B7" s="243">
        <v>6</v>
      </c>
      <c r="C7" s="13">
        <f t="shared" si="0"/>
        <v>6</v>
      </c>
      <c r="E7" s="85"/>
      <c r="F7" s="84"/>
      <c r="G7" s="84"/>
      <c r="H7" s="84"/>
    </row>
    <row r="8" spans="1:8" ht="15">
      <c r="A8" s="16" t="s">
        <v>101</v>
      </c>
      <c r="B8" s="243">
        <v>22</v>
      </c>
      <c r="C8" s="13">
        <f t="shared" si="0"/>
        <v>22</v>
      </c>
      <c r="E8" s="85"/>
      <c r="F8" s="84"/>
      <c r="G8" s="84"/>
      <c r="H8" s="84"/>
    </row>
    <row r="9" spans="1:8" ht="15">
      <c r="A9" s="16" t="s">
        <v>102</v>
      </c>
      <c r="B9" s="243">
        <v>2</v>
      </c>
      <c r="C9" s="13">
        <f t="shared" si="0"/>
        <v>2</v>
      </c>
      <c r="E9" s="85"/>
      <c r="F9" s="84"/>
      <c r="G9" s="84"/>
      <c r="H9" s="84"/>
    </row>
    <row r="10" spans="1:8" ht="15">
      <c r="A10" s="16" t="s">
        <v>103</v>
      </c>
      <c r="B10" s="243">
        <v>56</v>
      </c>
      <c r="C10" s="13">
        <f t="shared" si="0"/>
        <v>56</v>
      </c>
      <c r="E10" s="85"/>
      <c r="F10" s="84"/>
      <c r="G10" s="84"/>
      <c r="H10" s="84"/>
    </row>
    <row r="11" spans="1:8" ht="15">
      <c r="A11" s="16" t="s">
        <v>104</v>
      </c>
      <c r="B11" s="243">
        <v>5</v>
      </c>
      <c r="C11" s="13">
        <f t="shared" si="0"/>
        <v>5</v>
      </c>
      <c r="E11" s="85"/>
      <c r="F11" s="84"/>
      <c r="G11" s="84"/>
      <c r="H11" s="84"/>
    </row>
    <row r="12" spans="1:8" ht="15">
      <c r="A12" s="16" t="s">
        <v>105</v>
      </c>
      <c r="B12" s="243">
        <v>64</v>
      </c>
      <c r="C12" s="13">
        <f t="shared" si="0"/>
        <v>64</v>
      </c>
      <c r="E12" s="85"/>
      <c r="F12" s="84"/>
      <c r="G12" s="84"/>
      <c r="H12" s="84"/>
    </row>
    <row r="13" spans="1:8" ht="15">
      <c r="A13" s="16" t="s">
        <v>106</v>
      </c>
      <c r="B13" s="243">
        <v>3</v>
      </c>
      <c r="C13" s="13">
        <f t="shared" si="0"/>
        <v>3</v>
      </c>
      <c r="E13" s="85"/>
      <c r="F13" s="84"/>
      <c r="G13" s="84"/>
      <c r="H13" s="84"/>
    </row>
    <row r="14" spans="1:8" ht="15">
      <c r="A14" s="16" t="s">
        <v>107</v>
      </c>
      <c r="B14" s="243">
        <v>14</v>
      </c>
      <c r="C14" s="13">
        <f t="shared" si="0"/>
        <v>14</v>
      </c>
      <c r="E14" s="85"/>
      <c r="F14" s="84"/>
      <c r="G14" s="84"/>
      <c r="H14" s="84"/>
    </row>
    <row r="15" spans="1:8" ht="15">
      <c r="A15" s="16" t="s">
        <v>108</v>
      </c>
      <c r="B15" s="243">
        <v>49</v>
      </c>
      <c r="C15" s="13">
        <f t="shared" si="0"/>
        <v>49</v>
      </c>
      <c r="E15" s="85"/>
      <c r="F15" s="84"/>
      <c r="G15" s="84"/>
      <c r="H15" s="84"/>
    </row>
    <row r="16" spans="1:8" ht="15">
      <c r="A16" s="11" t="s">
        <v>109</v>
      </c>
      <c r="B16" s="243">
        <v>233</v>
      </c>
      <c r="C16" s="13">
        <f t="shared" si="0"/>
        <v>233</v>
      </c>
      <c r="E16" s="85"/>
      <c r="F16" s="84"/>
      <c r="G16" s="84"/>
      <c r="H16" s="84"/>
    </row>
    <row r="17" spans="1:8" ht="15">
      <c r="A17" s="11" t="s">
        <v>110</v>
      </c>
      <c r="B17" s="243">
        <v>7</v>
      </c>
      <c r="C17" s="13">
        <f t="shared" si="0"/>
        <v>7</v>
      </c>
      <c r="E17" s="85"/>
      <c r="F17" s="84"/>
      <c r="G17" s="84"/>
      <c r="H17" s="84"/>
    </row>
    <row r="18" spans="1:8" ht="15">
      <c r="A18" s="11" t="s">
        <v>111</v>
      </c>
      <c r="B18" s="243">
        <v>164</v>
      </c>
      <c r="C18" s="13">
        <f t="shared" si="0"/>
        <v>164</v>
      </c>
      <c r="E18" s="85"/>
      <c r="F18" s="84"/>
      <c r="G18" s="84"/>
      <c r="H18" s="84"/>
    </row>
    <row r="19" spans="1:8" ht="15">
      <c r="A19" s="11" t="s">
        <v>112</v>
      </c>
      <c r="B19" s="243">
        <v>6</v>
      </c>
      <c r="C19" s="13">
        <f t="shared" si="0"/>
        <v>6</v>
      </c>
      <c r="E19" s="85"/>
      <c r="F19" s="84"/>
      <c r="G19" s="84"/>
      <c r="H19" s="84"/>
    </row>
    <row r="20" spans="1:8" ht="15">
      <c r="A20" s="11" t="s">
        <v>113</v>
      </c>
      <c r="B20" s="243">
        <v>125</v>
      </c>
      <c r="C20" s="13">
        <f t="shared" si="0"/>
        <v>125</v>
      </c>
      <c r="E20" s="85"/>
      <c r="F20" s="84"/>
      <c r="G20" s="84"/>
      <c r="H20" s="84"/>
    </row>
    <row r="21" spans="1:8" ht="15">
      <c r="A21" s="11" t="s">
        <v>114</v>
      </c>
      <c r="B21" s="243">
        <v>31</v>
      </c>
      <c r="C21" s="13">
        <f t="shared" si="0"/>
        <v>31</v>
      </c>
      <c r="E21" s="85"/>
      <c r="F21" s="84"/>
      <c r="G21" s="84"/>
      <c r="H21" s="84"/>
    </row>
    <row r="22" spans="1:8" ht="15">
      <c r="A22" s="11" t="s">
        <v>115</v>
      </c>
      <c r="B22" s="243">
        <v>43</v>
      </c>
      <c r="C22" s="13">
        <f t="shared" si="0"/>
        <v>43</v>
      </c>
      <c r="E22" s="85"/>
      <c r="F22" s="84"/>
      <c r="G22" s="84"/>
      <c r="H22" s="84"/>
    </row>
    <row r="23" spans="1:8" ht="15">
      <c r="A23" s="11" t="s">
        <v>116</v>
      </c>
      <c r="B23" s="243">
        <v>106</v>
      </c>
      <c r="C23" s="13">
        <f t="shared" si="0"/>
        <v>106</v>
      </c>
      <c r="E23" s="85"/>
      <c r="F23" s="84"/>
      <c r="G23" s="84"/>
      <c r="H23" s="84"/>
    </row>
    <row r="24" spans="1:8" ht="15">
      <c r="A24" s="11" t="s">
        <v>117</v>
      </c>
      <c r="B24" s="243">
        <v>11</v>
      </c>
      <c r="C24" s="13">
        <f t="shared" si="0"/>
        <v>11</v>
      </c>
      <c r="E24" s="85"/>
      <c r="F24" s="84"/>
      <c r="G24" s="84"/>
      <c r="H24" s="84"/>
    </row>
    <row r="25" spans="1:8" ht="15">
      <c r="A25" s="11" t="s">
        <v>118</v>
      </c>
      <c r="B25" s="243">
        <v>18</v>
      </c>
      <c r="C25" s="13">
        <f t="shared" si="0"/>
        <v>18</v>
      </c>
      <c r="E25" s="85"/>
      <c r="F25" s="84"/>
      <c r="G25" s="84"/>
      <c r="H25" s="84"/>
    </row>
    <row r="26" spans="1:8" ht="15">
      <c r="A26" s="11" t="s">
        <v>119</v>
      </c>
      <c r="B26" s="243">
        <v>48</v>
      </c>
      <c r="C26" s="13">
        <f t="shared" si="0"/>
        <v>48</v>
      </c>
      <c r="E26" s="85"/>
      <c r="F26" s="84"/>
      <c r="G26" s="84"/>
      <c r="H26" s="84"/>
    </row>
    <row r="27" spans="1:8" ht="15">
      <c r="A27" s="11" t="s">
        <v>120</v>
      </c>
      <c r="B27" s="243">
        <v>66</v>
      </c>
      <c r="C27" s="13">
        <f t="shared" si="0"/>
        <v>66</v>
      </c>
      <c r="E27" s="85"/>
      <c r="F27" s="84"/>
      <c r="G27" s="84"/>
      <c r="H27" s="84"/>
    </row>
    <row r="28" spans="1:8" ht="15">
      <c r="A28" s="11" t="s">
        <v>121</v>
      </c>
      <c r="B28" s="243">
        <v>103</v>
      </c>
      <c r="C28" s="13">
        <f t="shared" si="0"/>
        <v>103</v>
      </c>
      <c r="E28" s="85"/>
      <c r="F28" s="84"/>
      <c r="G28" s="84"/>
      <c r="H28" s="84"/>
    </row>
    <row r="29" spans="1:8" ht="15">
      <c r="A29" s="11" t="s">
        <v>122</v>
      </c>
      <c r="B29" s="243">
        <v>184</v>
      </c>
      <c r="C29" s="13">
        <f t="shared" si="0"/>
        <v>184</v>
      </c>
      <c r="E29" s="85"/>
      <c r="F29" s="84"/>
      <c r="G29" s="84"/>
      <c r="H29" s="84"/>
    </row>
    <row r="30" spans="1:8" ht="15">
      <c r="A30" s="11" t="s">
        <v>434</v>
      </c>
      <c r="B30" s="243">
        <v>25</v>
      </c>
      <c r="C30" s="216"/>
      <c r="E30" s="85"/>
      <c r="F30" s="84"/>
      <c r="G30" s="84"/>
      <c r="H30" s="84"/>
    </row>
    <row r="31" spans="1:8" ht="15">
      <c r="A31" s="11" t="s">
        <v>123</v>
      </c>
      <c r="B31" s="243">
        <v>54</v>
      </c>
      <c r="C31" s="13">
        <f>SUM(B31:B31)</f>
        <v>54</v>
      </c>
      <c r="E31" s="85"/>
      <c r="F31" s="84"/>
      <c r="G31" s="84"/>
      <c r="H31" s="84"/>
    </row>
    <row r="32" spans="1:8" ht="15">
      <c r="A32" s="11" t="s">
        <v>124</v>
      </c>
      <c r="B32" s="243">
        <v>203</v>
      </c>
      <c r="C32" s="13">
        <f>SUM(B32:B32)</f>
        <v>203</v>
      </c>
      <c r="E32" s="85"/>
      <c r="F32" s="84"/>
      <c r="G32" s="84"/>
      <c r="H32" s="84"/>
    </row>
    <row r="33" spans="1:3" ht="18" customHeight="1">
      <c r="A33" s="88" t="s">
        <v>3</v>
      </c>
      <c r="B33" s="89">
        <f>SUM(B3:B32)</f>
        <v>1872</v>
      </c>
      <c r="C33" s="89">
        <f>SUM(B33:B33)</f>
        <v>1872</v>
      </c>
    </row>
  </sheetData>
  <sheetProtection/>
  <mergeCells count="2">
    <mergeCell ref="A1:A2"/>
    <mergeCell ref="C1:C2"/>
  </mergeCells>
  <printOptions horizontalCentered="1"/>
  <pageMargins left="0.7086614173228347" right="0.7086614173228347" top="1.141732283464567" bottom="0.35433070866141736" header="0.31496062992125984" footer="0.31496062992125984"/>
  <pageSetup horizontalDpi="600" verticalDpi="600" orientation="landscape" r:id="rId2"/>
  <headerFooter>
    <oddHeader>&amp;L&amp;G&amp;C&amp;"Verdana,Negrita"NUMERO DE PROPIEDADES CON PLANTACIONES DE VIDES
PARA VINIFICACIÓN 
REGIÓN DEL LIBERTADOR BERNARDO O'HIGGINS&amp;RCUADRO N° 31</oddHeader>
    <oddFooter>&amp;R&amp;F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K66"/>
  <sheetViews>
    <sheetView zoomScalePageLayoutView="0" workbookViewId="0" topLeftCell="A25">
      <selection activeCell="A17" sqref="A17:K21"/>
    </sheetView>
  </sheetViews>
  <sheetFormatPr defaultColWidth="11.421875" defaultRowHeight="15"/>
  <cols>
    <col min="1" max="1" width="13.28125" style="0" customWidth="1"/>
  </cols>
  <sheetData>
    <row r="3" spans="1:11" ht="15">
      <c r="A3" s="269" t="s">
        <v>456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</row>
    <row r="4" spans="1:11" ht="15">
      <c r="A4" s="269"/>
      <c r="B4" s="269"/>
      <c r="C4" s="269"/>
      <c r="D4" s="269"/>
      <c r="E4" s="269"/>
      <c r="F4" s="269"/>
      <c r="G4" s="269"/>
      <c r="H4" s="269"/>
      <c r="I4" s="269"/>
      <c r="J4" s="269"/>
      <c r="K4" s="269"/>
    </row>
    <row r="5" spans="1:11" ht="15">
      <c r="A5" s="269"/>
      <c r="B5" s="269"/>
      <c r="C5" s="269"/>
      <c r="D5" s="269"/>
      <c r="E5" s="269"/>
      <c r="F5" s="269"/>
      <c r="G5" s="269"/>
      <c r="H5" s="269"/>
      <c r="I5" s="269"/>
      <c r="J5" s="269"/>
      <c r="K5" s="269"/>
    </row>
    <row r="6" spans="1:11" ht="15">
      <c r="A6" s="269"/>
      <c r="B6" s="269"/>
      <c r="C6" s="269"/>
      <c r="D6" s="269"/>
      <c r="E6" s="269"/>
      <c r="F6" s="269"/>
      <c r="G6" s="269"/>
      <c r="H6" s="269"/>
      <c r="I6" s="269"/>
      <c r="J6" s="269"/>
      <c r="K6" s="269"/>
    </row>
    <row r="7" spans="1:11" ht="15">
      <c r="A7" s="270" t="s">
        <v>387</v>
      </c>
      <c r="B7" s="270"/>
      <c r="C7" s="270"/>
      <c r="D7" s="270"/>
      <c r="E7" s="270"/>
      <c r="F7" s="270"/>
      <c r="G7" s="270"/>
      <c r="H7" s="270"/>
      <c r="I7" s="270"/>
      <c r="J7" s="270"/>
      <c r="K7" s="270"/>
    </row>
    <row r="8" spans="1:11" ht="15">
      <c r="A8" s="270"/>
      <c r="B8" s="270"/>
      <c r="C8" s="270"/>
      <c r="D8" s="270"/>
      <c r="E8" s="270"/>
      <c r="F8" s="270"/>
      <c r="G8" s="270"/>
      <c r="H8" s="270"/>
      <c r="I8" s="270"/>
      <c r="J8" s="270"/>
      <c r="K8" s="270"/>
    </row>
    <row r="9" spans="1:11" ht="15">
      <c r="A9" s="270"/>
      <c r="B9" s="270"/>
      <c r="C9" s="270"/>
      <c r="D9" s="270"/>
      <c r="E9" s="270"/>
      <c r="F9" s="270"/>
      <c r="G9" s="270"/>
      <c r="H9" s="270"/>
      <c r="I9" s="270"/>
      <c r="J9" s="270"/>
      <c r="K9" s="270"/>
    </row>
    <row r="10" spans="1:11" ht="15">
      <c r="A10" s="270"/>
      <c r="B10" s="270"/>
      <c r="C10" s="270"/>
      <c r="D10" s="270"/>
      <c r="E10" s="270"/>
      <c r="F10" s="270"/>
      <c r="G10" s="270"/>
      <c r="H10" s="270"/>
      <c r="I10" s="270"/>
      <c r="J10" s="270"/>
      <c r="K10" s="270"/>
    </row>
    <row r="11" spans="1:11" ht="15">
      <c r="A11" s="270"/>
      <c r="B11" s="270"/>
      <c r="C11" s="270"/>
      <c r="D11" s="270"/>
      <c r="E11" s="270"/>
      <c r="F11" s="270"/>
      <c r="G11" s="270"/>
      <c r="H11" s="270"/>
      <c r="I11" s="270"/>
      <c r="J11" s="270"/>
      <c r="K11" s="270"/>
    </row>
    <row r="12" spans="1:11" ht="15">
      <c r="A12" s="269" t="s">
        <v>469</v>
      </c>
      <c r="B12" s="269"/>
      <c r="C12" s="269"/>
      <c r="D12" s="269"/>
      <c r="E12" s="269"/>
      <c r="F12" s="269"/>
      <c r="G12" s="269"/>
      <c r="H12" s="269"/>
      <c r="I12" s="269"/>
      <c r="J12" s="269"/>
      <c r="K12" s="269"/>
    </row>
    <row r="13" spans="1:11" ht="15">
      <c r="A13" s="269"/>
      <c r="B13" s="269"/>
      <c r="C13" s="269"/>
      <c r="D13" s="269"/>
      <c r="E13" s="269"/>
      <c r="F13" s="269"/>
      <c r="G13" s="269"/>
      <c r="H13" s="269"/>
      <c r="I13" s="269"/>
      <c r="J13" s="269"/>
      <c r="K13" s="269"/>
    </row>
    <row r="14" spans="1:11" ht="15">
      <c r="A14" s="269"/>
      <c r="B14" s="269"/>
      <c r="C14" s="269"/>
      <c r="D14" s="269"/>
      <c r="E14" s="269"/>
      <c r="F14" s="269"/>
      <c r="G14" s="269"/>
      <c r="H14" s="269"/>
      <c r="I14" s="269"/>
      <c r="J14" s="269"/>
      <c r="K14" s="269"/>
    </row>
    <row r="15" spans="1:11" ht="15">
      <c r="A15" s="269"/>
      <c r="B15" s="269"/>
      <c r="C15" s="269"/>
      <c r="D15" s="269"/>
      <c r="E15" s="269"/>
      <c r="F15" s="269"/>
      <c r="G15" s="269"/>
      <c r="H15" s="269"/>
      <c r="I15" s="269"/>
      <c r="J15" s="269"/>
      <c r="K15" s="269"/>
    </row>
    <row r="16" spans="1:11" ht="15">
      <c r="A16" s="269"/>
      <c r="B16" s="269"/>
      <c r="C16" s="269"/>
      <c r="D16" s="269"/>
      <c r="E16" s="269"/>
      <c r="F16" s="269"/>
      <c r="G16" s="269"/>
      <c r="H16" s="269"/>
      <c r="I16" s="269"/>
      <c r="J16" s="269"/>
      <c r="K16" s="269"/>
    </row>
    <row r="17" spans="1:11" ht="15" customHeight="1">
      <c r="A17" s="268" t="s">
        <v>457</v>
      </c>
      <c r="B17" s="268"/>
      <c r="C17" s="268"/>
      <c r="D17" s="268"/>
      <c r="E17" s="268"/>
      <c r="F17" s="268"/>
      <c r="G17" s="268"/>
      <c r="H17" s="268"/>
      <c r="I17" s="268"/>
      <c r="J17" s="268"/>
      <c r="K17" s="268"/>
    </row>
    <row r="18" spans="1:11" ht="15">
      <c r="A18" s="268"/>
      <c r="B18" s="268"/>
      <c r="C18" s="268"/>
      <c r="D18" s="268"/>
      <c r="E18" s="268"/>
      <c r="F18" s="268"/>
      <c r="G18" s="268"/>
      <c r="H18" s="268"/>
      <c r="I18" s="268"/>
      <c r="J18" s="268"/>
      <c r="K18" s="268"/>
    </row>
    <row r="19" spans="1:11" ht="15">
      <c r="A19" s="268"/>
      <c r="B19" s="268"/>
      <c r="C19" s="268"/>
      <c r="D19" s="268"/>
      <c r="E19" s="268"/>
      <c r="F19" s="268"/>
      <c r="G19" s="268"/>
      <c r="H19" s="268"/>
      <c r="I19" s="268"/>
      <c r="J19" s="268"/>
      <c r="K19" s="268"/>
    </row>
    <row r="20" spans="1:11" ht="15">
      <c r="A20" s="268"/>
      <c r="B20" s="268"/>
      <c r="C20" s="268"/>
      <c r="D20" s="268"/>
      <c r="E20" s="268"/>
      <c r="F20" s="268"/>
      <c r="G20" s="268"/>
      <c r="H20" s="268"/>
      <c r="I20" s="268"/>
      <c r="J20" s="268"/>
      <c r="K20" s="268"/>
    </row>
    <row r="21" spans="1:11" ht="15">
      <c r="A21" s="268"/>
      <c r="B21" s="268"/>
      <c r="C21" s="268"/>
      <c r="D21" s="268"/>
      <c r="E21" s="268"/>
      <c r="F21" s="268"/>
      <c r="G21" s="268"/>
      <c r="H21" s="268"/>
      <c r="I21" s="268"/>
      <c r="J21" s="268"/>
      <c r="K21" s="268"/>
    </row>
    <row r="22" spans="1:11" ht="15">
      <c r="A22" s="265"/>
      <c r="B22" s="265"/>
      <c r="C22" s="265"/>
      <c r="D22" s="265"/>
      <c r="E22" s="265"/>
      <c r="F22" s="265"/>
      <c r="G22" s="265"/>
      <c r="H22" s="265"/>
      <c r="I22" s="265"/>
      <c r="J22" s="265"/>
      <c r="K22" s="265"/>
    </row>
    <row r="23" spans="1:11" ht="15" customHeight="1">
      <c r="A23" s="268" t="s">
        <v>459</v>
      </c>
      <c r="B23" s="268"/>
      <c r="C23" s="268"/>
      <c r="D23" s="268"/>
      <c r="E23" s="268"/>
      <c r="F23" s="268"/>
      <c r="G23" s="268"/>
      <c r="H23" s="268"/>
      <c r="I23" s="268"/>
      <c r="J23" s="268"/>
      <c r="K23" s="268"/>
    </row>
    <row r="24" spans="1:11" ht="15">
      <c r="A24" s="268"/>
      <c r="B24" s="268"/>
      <c r="C24" s="268"/>
      <c r="D24" s="268"/>
      <c r="E24" s="268"/>
      <c r="F24" s="268"/>
      <c r="G24" s="268"/>
      <c r="H24" s="268"/>
      <c r="I24" s="268"/>
      <c r="J24" s="268"/>
      <c r="K24" s="268"/>
    </row>
    <row r="25" spans="1:11" ht="15">
      <c r="A25" s="268"/>
      <c r="B25" s="268"/>
      <c r="C25" s="268"/>
      <c r="D25" s="268"/>
      <c r="E25" s="268"/>
      <c r="F25" s="268"/>
      <c r="G25" s="268"/>
      <c r="H25" s="268"/>
      <c r="I25" s="268"/>
      <c r="J25" s="268"/>
      <c r="K25" s="268"/>
    </row>
    <row r="26" spans="1:11" ht="15">
      <c r="A26" s="268"/>
      <c r="B26" s="268"/>
      <c r="C26" s="268"/>
      <c r="D26" s="268"/>
      <c r="E26" s="268"/>
      <c r="F26" s="268"/>
      <c r="G26" s="268"/>
      <c r="H26" s="268"/>
      <c r="I26" s="268"/>
      <c r="J26" s="268"/>
      <c r="K26" s="268"/>
    </row>
    <row r="27" spans="1:11" ht="15">
      <c r="A27" s="268"/>
      <c r="B27" s="268"/>
      <c r="C27" s="268"/>
      <c r="D27" s="268"/>
      <c r="E27" s="268"/>
      <c r="F27" s="268"/>
      <c r="G27" s="268"/>
      <c r="H27" s="268"/>
      <c r="I27" s="268"/>
      <c r="J27" s="268"/>
      <c r="K27" s="268"/>
    </row>
    <row r="28" spans="1:11" ht="15">
      <c r="A28" s="254"/>
      <c r="B28" s="254"/>
      <c r="C28" s="254"/>
      <c r="D28" s="254"/>
      <c r="E28" s="254"/>
      <c r="F28" s="254"/>
      <c r="G28" s="254"/>
      <c r="H28" s="254"/>
      <c r="I28" s="254"/>
      <c r="J28" s="254"/>
      <c r="K28" s="254"/>
    </row>
    <row r="29" spans="1:11" ht="15">
      <c r="A29" s="269" t="s">
        <v>458</v>
      </c>
      <c r="B29" s="269"/>
      <c r="C29" s="269"/>
      <c r="D29" s="269"/>
      <c r="E29" s="269"/>
      <c r="F29" s="269"/>
      <c r="G29" s="269"/>
      <c r="H29" s="269"/>
      <c r="I29" s="269"/>
      <c r="J29" s="269"/>
      <c r="K29" s="269"/>
    </row>
    <row r="30" spans="1:11" ht="15">
      <c r="A30" s="269"/>
      <c r="B30" s="269"/>
      <c r="C30" s="269"/>
      <c r="D30" s="269"/>
      <c r="E30" s="269"/>
      <c r="F30" s="269"/>
      <c r="G30" s="269"/>
      <c r="H30" s="269"/>
      <c r="I30" s="269"/>
      <c r="J30" s="269"/>
      <c r="K30" s="269"/>
    </row>
    <row r="31" spans="1:11" ht="15">
      <c r="A31" s="269"/>
      <c r="B31" s="269"/>
      <c r="C31" s="269"/>
      <c r="D31" s="269"/>
      <c r="E31" s="269"/>
      <c r="F31" s="269"/>
      <c r="G31" s="269"/>
      <c r="H31" s="269"/>
      <c r="I31" s="269"/>
      <c r="J31" s="269"/>
      <c r="K31" s="269"/>
    </row>
    <row r="32" spans="1:11" ht="27" customHeight="1">
      <c r="A32" s="269"/>
      <c r="B32" s="269"/>
      <c r="C32" s="269"/>
      <c r="D32" s="269"/>
      <c r="E32" s="269"/>
      <c r="F32" s="269"/>
      <c r="G32" s="269"/>
      <c r="H32" s="269"/>
      <c r="I32" s="269"/>
      <c r="J32" s="269"/>
      <c r="K32" s="269"/>
    </row>
    <row r="33" spans="1:11" ht="15">
      <c r="A33" s="232"/>
      <c r="B33" s="232"/>
      <c r="C33" s="232"/>
      <c r="D33" s="232"/>
      <c r="E33" s="232"/>
      <c r="F33" s="232"/>
      <c r="G33" s="232"/>
      <c r="H33" s="232"/>
      <c r="I33" s="232"/>
      <c r="J33" s="232"/>
      <c r="K33" s="232"/>
    </row>
    <row r="34" spans="1:11" ht="15">
      <c r="A34" s="259"/>
      <c r="B34" s="259"/>
      <c r="C34" s="259"/>
      <c r="D34" s="259"/>
      <c r="E34" s="259"/>
      <c r="F34" s="259"/>
      <c r="G34" s="259"/>
      <c r="H34" s="259"/>
      <c r="I34" s="259"/>
      <c r="J34" s="259"/>
      <c r="K34" s="259"/>
    </row>
    <row r="35" spans="1:11" ht="15">
      <c r="A35" s="181"/>
      <c r="B35" s="181"/>
      <c r="C35" s="181"/>
      <c r="D35" s="181"/>
      <c r="E35" s="181"/>
      <c r="F35" s="181"/>
      <c r="G35" s="181"/>
      <c r="H35" s="181"/>
      <c r="I35" s="181"/>
      <c r="J35" s="181"/>
      <c r="K35" s="181"/>
    </row>
    <row r="36" ht="15">
      <c r="A36" s="157" t="s">
        <v>460</v>
      </c>
    </row>
    <row r="64" spans="1:11" ht="15">
      <c r="A64" s="269" t="s">
        <v>388</v>
      </c>
      <c r="B64" s="269"/>
      <c r="C64" s="269"/>
      <c r="D64" s="269"/>
      <c r="E64" s="269"/>
      <c r="F64" s="269"/>
      <c r="G64" s="269"/>
      <c r="H64" s="269"/>
      <c r="I64" s="269"/>
      <c r="J64" s="269"/>
      <c r="K64" s="269"/>
    </row>
    <row r="65" spans="1:11" ht="15">
      <c r="A65" s="269"/>
      <c r="B65" s="269"/>
      <c r="C65" s="269"/>
      <c r="D65" s="269"/>
      <c r="E65" s="269"/>
      <c r="F65" s="269"/>
      <c r="G65" s="269"/>
      <c r="H65" s="269"/>
      <c r="I65" s="269"/>
      <c r="J65" s="269"/>
      <c r="K65" s="269"/>
    </row>
    <row r="66" spans="1:11" ht="15">
      <c r="A66" s="269"/>
      <c r="B66" s="269"/>
      <c r="C66" s="269"/>
      <c r="D66" s="269"/>
      <c r="E66" s="269"/>
      <c r="F66" s="269"/>
      <c r="G66" s="269"/>
      <c r="H66" s="269"/>
      <c r="I66" s="269"/>
      <c r="J66" s="269"/>
      <c r="K66" s="269"/>
    </row>
  </sheetData>
  <sheetProtection/>
  <mergeCells count="7">
    <mergeCell ref="A23:K27"/>
    <mergeCell ref="A64:K66"/>
    <mergeCell ref="A3:K6"/>
    <mergeCell ref="A7:K11"/>
    <mergeCell ref="A12:K16"/>
    <mergeCell ref="A29:K32"/>
    <mergeCell ref="A17:K21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r:id="rId3"/>
  <headerFooter>
    <oddHeader xml:space="preserve">&amp;L                  &amp;G&amp;R&amp;"Verdana,Negrita"&amp;12INTRODUCCIÓN              </oddHeader>
    <oddFooter>&amp;R&amp;F&amp;"Verdana,Normal"
Página &amp;P de &amp;N</oddFooter>
  </headerFooter>
  <drawing r:id="rId1"/>
  <legacyDrawingHF r:id="rId2"/>
</worksheet>
</file>

<file path=xl/worksheets/sheet30.xml><?xml version="1.0" encoding="utf-8"?>
<worksheet xmlns="http://schemas.openxmlformats.org/spreadsheetml/2006/main" xmlns:r="http://schemas.openxmlformats.org/officeDocument/2006/relationships">
  <dimension ref="A1:V32"/>
  <sheetViews>
    <sheetView zoomScalePageLayoutView="0" workbookViewId="0" topLeftCell="A1">
      <selection activeCell="A1" sqref="A1:A2"/>
    </sheetView>
  </sheetViews>
  <sheetFormatPr defaultColWidth="11.421875" defaultRowHeight="15"/>
  <cols>
    <col min="1" max="1" width="15.7109375" style="17" customWidth="1"/>
    <col min="2" max="3" width="9.00390625" style="17" customWidth="1"/>
    <col min="4" max="5" width="6.7109375" style="17" customWidth="1"/>
    <col min="6" max="6" width="5.57421875" style="17" customWidth="1"/>
    <col min="7" max="10" width="6.8515625" style="17" customWidth="1"/>
    <col min="11" max="11" width="8.8515625" style="17" customWidth="1"/>
    <col min="12" max="13" width="6.7109375" style="17" customWidth="1"/>
    <col min="14" max="14" width="5.57421875" style="17" customWidth="1"/>
    <col min="15" max="15" width="8.8515625" style="17" customWidth="1"/>
    <col min="16" max="17" width="6.140625" style="17" customWidth="1"/>
    <col min="18" max="18" width="7.28125" style="17" customWidth="1"/>
    <col min="19" max="20" width="6.140625" style="17" customWidth="1"/>
    <col min="21" max="21" width="7.28125" style="17" customWidth="1"/>
    <col min="22" max="22" width="9.00390625" style="17" customWidth="1"/>
    <col min="23" max="16384" width="11.421875" style="17" customWidth="1"/>
  </cols>
  <sheetData>
    <row r="1" spans="1:22" ht="26.25" customHeight="1">
      <c r="A1" s="324" t="s">
        <v>10</v>
      </c>
      <c r="B1" s="309" t="s">
        <v>27</v>
      </c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24" t="s">
        <v>11</v>
      </c>
    </row>
    <row r="2" spans="1:22" ht="95.25" customHeight="1">
      <c r="A2" s="324"/>
      <c r="B2" s="220" t="s">
        <v>161</v>
      </c>
      <c r="C2" s="67" t="s">
        <v>22</v>
      </c>
      <c r="D2" s="67" t="s">
        <v>126</v>
      </c>
      <c r="E2" s="67" t="s">
        <v>63</v>
      </c>
      <c r="F2" s="67" t="s">
        <v>88</v>
      </c>
      <c r="G2" s="68" t="s">
        <v>23</v>
      </c>
      <c r="H2" s="68" t="s">
        <v>21</v>
      </c>
      <c r="I2" s="68" t="s">
        <v>435</v>
      </c>
      <c r="J2" s="68" t="s">
        <v>18</v>
      </c>
      <c r="K2" s="67" t="s">
        <v>89</v>
      </c>
      <c r="L2" s="67" t="s">
        <v>64</v>
      </c>
      <c r="M2" s="67" t="s">
        <v>65</v>
      </c>
      <c r="N2" s="67" t="s">
        <v>90</v>
      </c>
      <c r="O2" s="67" t="s">
        <v>25</v>
      </c>
      <c r="P2" s="67" t="s">
        <v>91</v>
      </c>
      <c r="Q2" s="67" t="s">
        <v>92</v>
      </c>
      <c r="R2" s="67" t="s">
        <v>66</v>
      </c>
      <c r="S2" s="67" t="s">
        <v>19</v>
      </c>
      <c r="T2" s="67" t="s">
        <v>436</v>
      </c>
      <c r="U2" s="67" t="s">
        <v>26</v>
      </c>
      <c r="V2" s="324"/>
    </row>
    <row r="3" spans="1:22" ht="12.75">
      <c r="A3" s="86" t="s">
        <v>96</v>
      </c>
      <c r="B3" s="218"/>
      <c r="C3" s="218">
        <v>49.279999999999994</v>
      </c>
      <c r="D3" s="218"/>
      <c r="E3" s="218">
        <v>3</v>
      </c>
      <c r="F3" s="218">
        <v>0.04</v>
      </c>
      <c r="G3" s="218"/>
      <c r="H3" s="218"/>
      <c r="I3" s="218"/>
      <c r="J3" s="218"/>
      <c r="K3" s="218"/>
      <c r="L3" s="218"/>
      <c r="M3" s="218"/>
      <c r="N3" s="218">
        <v>0.06</v>
      </c>
      <c r="O3" s="218">
        <v>18.88</v>
      </c>
      <c r="P3" s="218"/>
      <c r="Q3" s="218"/>
      <c r="R3" s="218">
        <v>11</v>
      </c>
      <c r="S3" s="218"/>
      <c r="T3" s="218"/>
      <c r="U3" s="218"/>
      <c r="V3" s="107">
        <f aca="true" t="shared" si="0" ref="V3:V31">SUM(B3:U3)</f>
        <v>82.25999999999999</v>
      </c>
    </row>
    <row r="4" spans="1:22" ht="12.75">
      <c r="A4" s="86" t="s">
        <v>97</v>
      </c>
      <c r="B4" s="218"/>
      <c r="C4" s="218">
        <v>176.25</v>
      </c>
      <c r="D4" s="218"/>
      <c r="E4" s="218">
        <v>7.5</v>
      </c>
      <c r="F4" s="218"/>
      <c r="G4" s="218"/>
      <c r="H4" s="218"/>
      <c r="I4" s="218"/>
      <c r="J4" s="218"/>
      <c r="K4" s="218"/>
      <c r="L4" s="218"/>
      <c r="M4" s="218">
        <v>1.5</v>
      </c>
      <c r="N4" s="218"/>
      <c r="O4" s="218">
        <v>173.33</v>
      </c>
      <c r="P4" s="218"/>
      <c r="Q4" s="218"/>
      <c r="R4" s="218"/>
      <c r="S4" s="218"/>
      <c r="T4" s="218"/>
      <c r="U4" s="218">
        <v>84.71000000000001</v>
      </c>
      <c r="V4" s="107">
        <f t="shared" si="0"/>
        <v>443.2900000000001</v>
      </c>
    </row>
    <row r="5" spans="1:22" ht="12.75">
      <c r="A5" s="86" t="s">
        <v>98</v>
      </c>
      <c r="B5" s="218"/>
      <c r="C5" s="218">
        <v>20.04</v>
      </c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>
        <v>54.410000000000004</v>
      </c>
      <c r="P5" s="218"/>
      <c r="Q5" s="218"/>
      <c r="R5" s="218"/>
      <c r="S5" s="218"/>
      <c r="T5" s="218"/>
      <c r="U5" s="218"/>
      <c r="V5" s="107">
        <f t="shared" si="0"/>
        <v>74.45</v>
      </c>
    </row>
    <row r="6" spans="1:22" ht="12.75">
      <c r="A6" s="86" t="s">
        <v>99</v>
      </c>
      <c r="B6" s="218"/>
      <c r="C6" s="218">
        <v>13</v>
      </c>
      <c r="D6" s="218"/>
      <c r="E6" s="218"/>
      <c r="F6" s="218"/>
      <c r="G6" s="218">
        <v>8</v>
      </c>
      <c r="H6" s="218"/>
      <c r="I6" s="218"/>
      <c r="J6" s="218"/>
      <c r="K6" s="218">
        <v>6</v>
      </c>
      <c r="L6" s="218"/>
      <c r="M6" s="218"/>
      <c r="N6" s="218"/>
      <c r="O6" s="218">
        <v>4</v>
      </c>
      <c r="P6" s="218"/>
      <c r="Q6" s="218"/>
      <c r="R6" s="218"/>
      <c r="S6" s="218"/>
      <c r="T6" s="218"/>
      <c r="U6" s="218"/>
      <c r="V6" s="107">
        <f t="shared" si="0"/>
        <v>31</v>
      </c>
    </row>
    <row r="7" spans="1:22" ht="12.75">
      <c r="A7" s="86" t="s">
        <v>100</v>
      </c>
      <c r="B7" s="218"/>
      <c r="C7" s="218"/>
      <c r="D7" s="218"/>
      <c r="E7" s="218"/>
      <c r="F7" s="218"/>
      <c r="G7" s="218">
        <v>0.2</v>
      </c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>
        <v>0.5</v>
      </c>
      <c r="S7" s="218"/>
      <c r="T7" s="218"/>
      <c r="U7" s="218"/>
      <c r="V7" s="107">
        <f t="shared" si="0"/>
        <v>0.7</v>
      </c>
    </row>
    <row r="8" spans="1:22" ht="12.75">
      <c r="A8" s="86" t="s">
        <v>101</v>
      </c>
      <c r="B8" s="218"/>
      <c r="C8" s="218">
        <v>24.8</v>
      </c>
      <c r="D8" s="218"/>
      <c r="E8" s="218"/>
      <c r="F8" s="218"/>
      <c r="G8" s="218"/>
      <c r="H8" s="218"/>
      <c r="I8" s="218"/>
      <c r="J8" s="218"/>
      <c r="K8" s="218">
        <v>5.2</v>
      </c>
      <c r="L8" s="218"/>
      <c r="M8" s="218"/>
      <c r="N8" s="218"/>
      <c r="O8" s="218">
        <v>30.999999999999996</v>
      </c>
      <c r="P8" s="218"/>
      <c r="Q8" s="218">
        <v>10</v>
      </c>
      <c r="R8" s="218"/>
      <c r="S8" s="218"/>
      <c r="T8" s="218"/>
      <c r="U8" s="218"/>
      <c r="V8" s="107">
        <f t="shared" si="0"/>
        <v>71</v>
      </c>
    </row>
    <row r="9" spans="1:22" ht="12.75">
      <c r="A9" s="86" t="s">
        <v>103</v>
      </c>
      <c r="B9" s="218"/>
      <c r="C9" s="218">
        <v>119.03999999999999</v>
      </c>
      <c r="D9" s="218"/>
      <c r="E9" s="218">
        <v>7.32</v>
      </c>
      <c r="F9" s="218"/>
      <c r="G9" s="218">
        <v>70.67</v>
      </c>
      <c r="H9" s="218"/>
      <c r="I9" s="218"/>
      <c r="J9" s="218">
        <v>37.56</v>
      </c>
      <c r="K9" s="218"/>
      <c r="L9" s="218"/>
      <c r="M9" s="218"/>
      <c r="N9" s="218"/>
      <c r="O9" s="218">
        <v>56.95</v>
      </c>
      <c r="P9" s="218"/>
      <c r="Q9" s="218"/>
      <c r="R9" s="218"/>
      <c r="S9" s="218"/>
      <c r="T9" s="218"/>
      <c r="U9" s="218">
        <v>7.380000000000001</v>
      </c>
      <c r="V9" s="107">
        <f t="shared" si="0"/>
        <v>298.91999999999996</v>
      </c>
    </row>
    <row r="10" spans="1:22" ht="12.75">
      <c r="A10" s="86" t="s">
        <v>104</v>
      </c>
      <c r="B10" s="218"/>
      <c r="C10" s="218">
        <v>247.71000000000004</v>
      </c>
      <c r="D10" s="218"/>
      <c r="E10" s="218">
        <v>1.27</v>
      </c>
      <c r="F10" s="218"/>
      <c r="G10" s="218"/>
      <c r="H10" s="218"/>
      <c r="I10" s="218"/>
      <c r="J10" s="218"/>
      <c r="K10" s="218">
        <v>29.64</v>
      </c>
      <c r="L10" s="218"/>
      <c r="M10" s="218">
        <v>16.07</v>
      </c>
      <c r="N10" s="218"/>
      <c r="O10" s="218">
        <v>258.21999999999997</v>
      </c>
      <c r="P10" s="218"/>
      <c r="Q10" s="218"/>
      <c r="R10" s="218"/>
      <c r="S10" s="218"/>
      <c r="T10" s="218"/>
      <c r="U10" s="218"/>
      <c r="V10" s="107">
        <f t="shared" si="0"/>
        <v>552.9100000000001</v>
      </c>
    </row>
    <row r="11" spans="1:22" ht="12.75">
      <c r="A11" s="86" t="s">
        <v>105</v>
      </c>
      <c r="B11" s="218"/>
      <c r="C11" s="218">
        <v>232.10000000000002</v>
      </c>
      <c r="D11" s="218"/>
      <c r="E11" s="218">
        <v>3.6</v>
      </c>
      <c r="F11" s="218">
        <v>1.8</v>
      </c>
      <c r="G11" s="218"/>
      <c r="H11" s="218"/>
      <c r="I11" s="218"/>
      <c r="J11" s="218"/>
      <c r="K11" s="218">
        <v>4.9</v>
      </c>
      <c r="L11" s="218"/>
      <c r="M11" s="218">
        <v>1.8</v>
      </c>
      <c r="N11" s="218">
        <v>1.79</v>
      </c>
      <c r="O11" s="218">
        <v>224.22999999999996</v>
      </c>
      <c r="P11" s="218">
        <v>11</v>
      </c>
      <c r="Q11" s="218"/>
      <c r="R11" s="218">
        <v>5.5</v>
      </c>
      <c r="S11" s="218"/>
      <c r="T11" s="218"/>
      <c r="U11" s="218">
        <v>24.540000000000003</v>
      </c>
      <c r="V11" s="107">
        <f t="shared" si="0"/>
        <v>511.26000000000005</v>
      </c>
    </row>
    <row r="12" spans="1:22" ht="12.75">
      <c r="A12" s="86" t="s">
        <v>106</v>
      </c>
      <c r="B12" s="218"/>
      <c r="C12" s="218">
        <v>10.9</v>
      </c>
      <c r="D12" s="218"/>
      <c r="E12" s="218">
        <v>1.1</v>
      </c>
      <c r="F12" s="218"/>
      <c r="G12" s="218"/>
      <c r="H12" s="218"/>
      <c r="I12" s="218"/>
      <c r="J12" s="218"/>
      <c r="K12" s="218"/>
      <c r="L12" s="218"/>
      <c r="M12" s="218"/>
      <c r="N12" s="218"/>
      <c r="O12" s="218">
        <v>2.3</v>
      </c>
      <c r="P12" s="218"/>
      <c r="Q12" s="218"/>
      <c r="R12" s="218"/>
      <c r="S12" s="218"/>
      <c r="T12" s="218"/>
      <c r="U12" s="218"/>
      <c r="V12" s="107">
        <f t="shared" si="0"/>
        <v>14.3</v>
      </c>
    </row>
    <row r="13" spans="1:22" ht="12.75">
      <c r="A13" s="86" t="s">
        <v>107</v>
      </c>
      <c r="B13" s="218"/>
      <c r="C13" s="218">
        <v>8</v>
      </c>
      <c r="D13" s="218"/>
      <c r="E13" s="218"/>
      <c r="F13" s="218"/>
      <c r="G13" s="218"/>
      <c r="H13" s="218"/>
      <c r="I13" s="218"/>
      <c r="J13" s="218"/>
      <c r="K13" s="218"/>
      <c r="L13" s="218"/>
      <c r="M13" s="218"/>
      <c r="N13" s="218"/>
      <c r="O13" s="218">
        <v>5.6</v>
      </c>
      <c r="P13" s="218"/>
      <c r="Q13" s="218"/>
      <c r="R13" s="218"/>
      <c r="S13" s="218"/>
      <c r="T13" s="218"/>
      <c r="U13" s="218">
        <v>2.21</v>
      </c>
      <c r="V13" s="107">
        <f t="shared" si="0"/>
        <v>15.809999999999999</v>
      </c>
    </row>
    <row r="14" spans="1:22" ht="12.75">
      <c r="A14" s="86" t="s">
        <v>108</v>
      </c>
      <c r="B14" s="218"/>
      <c r="C14" s="218">
        <v>291.35999999999996</v>
      </c>
      <c r="D14" s="218">
        <v>3.58</v>
      </c>
      <c r="E14" s="218">
        <v>10.940000000000001</v>
      </c>
      <c r="F14" s="218"/>
      <c r="G14" s="218"/>
      <c r="H14" s="218"/>
      <c r="I14" s="218"/>
      <c r="J14" s="218"/>
      <c r="K14" s="218"/>
      <c r="L14" s="218">
        <v>2.4400000000000004</v>
      </c>
      <c r="M14" s="218"/>
      <c r="N14" s="218"/>
      <c r="O14" s="218">
        <v>81.53</v>
      </c>
      <c r="P14" s="218">
        <v>0.30000000000000004</v>
      </c>
      <c r="Q14" s="218">
        <v>2.08</v>
      </c>
      <c r="R14" s="218">
        <v>19.8</v>
      </c>
      <c r="S14" s="218"/>
      <c r="T14" s="218"/>
      <c r="U14" s="218">
        <v>76.17</v>
      </c>
      <c r="V14" s="107">
        <f t="shared" si="0"/>
        <v>488.19999999999993</v>
      </c>
    </row>
    <row r="15" spans="1:22" ht="12.75">
      <c r="A15" s="86" t="s">
        <v>109</v>
      </c>
      <c r="B15" s="218"/>
      <c r="C15" s="218">
        <v>258.11</v>
      </c>
      <c r="D15" s="218"/>
      <c r="E15" s="218">
        <v>0.1</v>
      </c>
      <c r="F15" s="218"/>
      <c r="G15" s="218"/>
      <c r="H15" s="218"/>
      <c r="I15" s="218"/>
      <c r="J15" s="218"/>
      <c r="K15" s="218"/>
      <c r="L15" s="218"/>
      <c r="M15" s="218">
        <v>0.1</v>
      </c>
      <c r="N15" s="218"/>
      <c r="O15" s="218">
        <v>122.95000000000002</v>
      </c>
      <c r="P15" s="218"/>
      <c r="Q15" s="218">
        <v>11</v>
      </c>
      <c r="R15" s="218">
        <v>14.899999999999999</v>
      </c>
      <c r="S15" s="218">
        <v>0.25</v>
      </c>
      <c r="T15" s="218"/>
      <c r="U15" s="218">
        <v>21.740000000000002</v>
      </c>
      <c r="V15" s="107">
        <f t="shared" si="0"/>
        <v>429.1500000000001</v>
      </c>
    </row>
    <row r="16" spans="1:22" ht="12.75">
      <c r="A16" s="86" t="s">
        <v>110</v>
      </c>
      <c r="B16" s="218"/>
      <c r="C16" s="218">
        <v>16</v>
      </c>
      <c r="D16" s="218"/>
      <c r="E16" s="218"/>
      <c r="F16" s="218"/>
      <c r="G16" s="218"/>
      <c r="H16" s="218"/>
      <c r="I16" s="218"/>
      <c r="J16" s="218"/>
      <c r="K16" s="218">
        <v>16</v>
      </c>
      <c r="L16" s="218"/>
      <c r="M16" s="218"/>
      <c r="N16" s="218"/>
      <c r="O16" s="218">
        <v>5.5</v>
      </c>
      <c r="P16" s="218"/>
      <c r="Q16" s="218"/>
      <c r="R16" s="218"/>
      <c r="S16" s="218"/>
      <c r="T16" s="218"/>
      <c r="U16" s="218"/>
      <c r="V16" s="107">
        <f t="shared" si="0"/>
        <v>37.5</v>
      </c>
    </row>
    <row r="17" spans="1:22" ht="12.75">
      <c r="A17" s="86" t="s">
        <v>111</v>
      </c>
      <c r="B17" s="218"/>
      <c r="C17" s="218">
        <v>187.469</v>
      </c>
      <c r="D17" s="218"/>
      <c r="E17" s="218">
        <v>1.54</v>
      </c>
      <c r="F17" s="218"/>
      <c r="G17" s="218"/>
      <c r="H17" s="218"/>
      <c r="I17" s="218"/>
      <c r="J17" s="218"/>
      <c r="K17" s="218"/>
      <c r="L17" s="218">
        <v>0.01</v>
      </c>
      <c r="M17" s="218">
        <v>4.92</v>
      </c>
      <c r="N17" s="218"/>
      <c r="O17" s="218">
        <v>140.769</v>
      </c>
      <c r="P17" s="218"/>
      <c r="Q17" s="218"/>
      <c r="R17" s="218">
        <v>13.36</v>
      </c>
      <c r="S17" s="218"/>
      <c r="T17" s="218"/>
      <c r="U17" s="218">
        <v>57.03</v>
      </c>
      <c r="V17" s="107">
        <f t="shared" si="0"/>
        <v>405.09799999999996</v>
      </c>
    </row>
    <row r="18" spans="1:22" ht="12.75">
      <c r="A18" s="86" t="s">
        <v>112</v>
      </c>
      <c r="B18" s="218"/>
      <c r="C18" s="218">
        <v>3.7</v>
      </c>
      <c r="D18" s="218"/>
      <c r="E18" s="218">
        <v>1</v>
      </c>
      <c r="F18" s="218"/>
      <c r="G18" s="218"/>
      <c r="H18" s="218"/>
      <c r="I18" s="218"/>
      <c r="J18" s="218"/>
      <c r="K18" s="218">
        <v>2.82</v>
      </c>
      <c r="L18" s="218"/>
      <c r="M18" s="218">
        <v>8.030000000000001</v>
      </c>
      <c r="N18" s="218"/>
      <c r="O18" s="218">
        <v>79.87</v>
      </c>
      <c r="P18" s="218">
        <v>3.6</v>
      </c>
      <c r="Q18" s="218"/>
      <c r="R18" s="218">
        <v>0.3</v>
      </c>
      <c r="S18" s="218">
        <v>0.1</v>
      </c>
      <c r="T18" s="218"/>
      <c r="U18" s="218"/>
      <c r="V18" s="107">
        <f t="shared" si="0"/>
        <v>99.41999999999999</v>
      </c>
    </row>
    <row r="19" spans="1:22" ht="12.75">
      <c r="A19" s="86" t="s">
        <v>113</v>
      </c>
      <c r="B19" s="218"/>
      <c r="C19" s="218">
        <v>225.05199999999996</v>
      </c>
      <c r="D19" s="218"/>
      <c r="E19" s="218">
        <v>6.01</v>
      </c>
      <c r="F19" s="218"/>
      <c r="G19" s="218"/>
      <c r="H19" s="218"/>
      <c r="I19" s="218">
        <v>0.92</v>
      </c>
      <c r="J19" s="218"/>
      <c r="K19" s="218"/>
      <c r="L19" s="218">
        <v>0.03</v>
      </c>
      <c r="M19" s="218"/>
      <c r="N19" s="218">
        <v>0.45999999999999996</v>
      </c>
      <c r="O19" s="218">
        <v>116.91000000000001</v>
      </c>
      <c r="P19" s="218"/>
      <c r="Q19" s="218"/>
      <c r="R19" s="218">
        <v>0.01</v>
      </c>
      <c r="S19" s="218"/>
      <c r="T19" s="218">
        <v>0.07</v>
      </c>
      <c r="U19" s="218">
        <v>43.47</v>
      </c>
      <c r="V19" s="107">
        <f t="shared" si="0"/>
        <v>392.9319999999999</v>
      </c>
    </row>
    <row r="20" spans="1:22" ht="12.75">
      <c r="A20" s="86" t="s">
        <v>114</v>
      </c>
      <c r="B20" s="218"/>
      <c r="C20" s="218">
        <v>242.5</v>
      </c>
      <c r="D20" s="218">
        <v>7.390000000000001</v>
      </c>
      <c r="E20" s="218"/>
      <c r="F20" s="218"/>
      <c r="G20" s="218"/>
      <c r="H20" s="218"/>
      <c r="I20" s="218"/>
      <c r="J20" s="218"/>
      <c r="K20" s="218"/>
      <c r="L20" s="218"/>
      <c r="M20" s="218"/>
      <c r="N20" s="218"/>
      <c r="O20" s="218">
        <v>56.59</v>
      </c>
      <c r="P20" s="218"/>
      <c r="Q20" s="218"/>
      <c r="R20" s="218"/>
      <c r="S20" s="218"/>
      <c r="T20" s="218"/>
      <c r="U20" s="218">
        <v>4.2</v>
      </c>
      <c r="V20" s="107">
        <f t="shared" si="0"/>
        <v>310.68</v>
      </c>
    </row>
    <row r="21" spans="1:22" ht="12.75">
      <c r="A21" s="86" t="s">
        <v>115</v>
      </c>
      <c r="B21" s="218"/>
      <c r="C21" s="218">
        <v>30.97</v>
      </c>
      <c r="D21" s="218"/>
      <c r="E21" s="218"/>
      <c r="F21" s="218"/>
      <c r="G21" s="218"/>
      <c r="H21" s="218"/>
      <c r="I21" s="218"/>
      <c r="J21" s="218"/>
      <c r="K21" s="218"/>
      <c r="L21" s="218"/>
      <c r="M21" s="218"/>
      <c r="N21" s="218"/>
      <c r="O21" s="218">
        <v>27.060000000000002</v>
      </c>
      <c r="P21" s="218"/>
      <c r="Q21" s="218"/>
      <c r="R21" s="218"/>
      <c r="S21" s="218"/>
      <c r="T21" s="218"/>
      <c r="U21" s="218">
        <v>0.52</v>
      </c>
      <c r="V21" s="107">
        <f t="shared" si="0"/>
        <v>58.550000000000004</v>
      </c>
    </row>
    <row r="22" spans="1:22" ht="12.75">
      <c r="A22" s="86" t="s">
        <v>116</v>
      </c>
      <c r="B22" s="218"/>
      <c r="C22" s="218">
        <v>83.37000000000002</v>
      </c>
      <c r="D22" s="218"/>
      <c r="E22" s="218"/>
      <c r="F22" s="218"/>
      <c r="G22" s="218"/>
      <c r="H22" s="218"/>
      <c r="I22" s="218"/>
      <c r="J22" s="218"/>
      <c r="K22" s="218"/>
      <c r="L22" s="218"/>
      <c r="M22" s="218"/>
      <c r="N22" s="218"/>
      <c r="O22" s="218">
        <v>37.97</v>
      </c>
      <c r="P22" s="218"/>
      <c r="Q22" s="218">
        <v>2.5</v>
      </c>
      <c r="R22" s="218">
        <v>0.4</v>
      </c>
      <c r="S22" s="218"/>
      <c r="T22" s="218"/>
      <c r="U22" s="218"/>
      <c r="V22" s="107">
        <f t="shared" si="0"/>
        <v>124.24000000000002</v>
      </c>
    </row>
    <row r="23" spans="1:22" ht="12.75">
      <c r="A23" s="86" t="s">
        <v>117</v>
      </c>
      <c r="B23" s="218"/>
      <c r="C23" s="218">
        <v>244.85999999999999</v>
      </c>
      <c r="D23" s="218"/>
      <c r="E23" s="218">
        <v>3.7</v>
      </c>
      <c r="F23" s="218"/>
      <c r="G23" s="218"/>
      <c r="H23" s="218"/>
      <c r="I23" s="218"/>
      <c r="J23" s="218"/>
      <c r="K23" s="218"/>
      <c r="L23" s="218"/>
      <c r="M23" s="218">
        <v>4.5</v>
      </c>
      <c r="N23" s="218">
        <v>4.2</v>
      </c>
      <c r="O23" s="218">
        <v>333.02</v>
      </c>
      <c r="P23" s="218"/>
      <c r="Q23" s="218"/>
      <c r="R23" s="218"/>
      <c r="S23" s="218"/>
      <c r="T23" s="218"/>
      <c r="U23" s="218">
        <v>13.4</v>
      </c>
      <c r="V23" s="107">
        <f t="shared" si="0"/>
        <v>603.68</v>
      </c>
    </row>
    <row r="24" spans="1:22" ht="12.75">
      <c r="A24" s="86" t="s">
        <v>118</v>
      </c>
      <c r="B24" s="218"/>
      <c r="C24" s="218">
        <v>39.11</v>
      </c>
      <c r="D24" s="218"/>
      <c r="E24" s="218"/>
      <c r="F24" s="218"/>
      <c r="G24" s="218"/>
      <c r="H24" s="218"/>
      <c r="I24" s="218"/>
      <c r="J24" s="218"/>
      <c r="K24" s="218"/>
      <c r="L24" s="218"/>
      <c r="M24" s="218"/>
      <c r="N24" s="218"/>
      <c r="O24" s="218"/>
      <c r="P24" s="218"/>
      <c r="Q24" s="218"/>
      <c r="R24" s="218"/>
      <c r="S24" s="218"/>
      <c r="T24" s="218"/>
      <c r="U24" s="218">
        <v>5.5</v>
      </c>
      <c r="V24" s="107">
        <f t="shared" si="0"/>
        <v>44.61</v>
      </c>
    </row>
    <row r="25" spans="1:22" ht="12.75">
      <c r="A25" s="86" t="s">
        <v>119</v>
      </c>
      <c r="B25" s="218"/>
      <c r="C25" s="218">
        <v>56.26</v>
      </c>
      <c r="D25" s="218"/>
      <c r="E25" s="218">
        <v>1</v>
      </c>
      <c r="F25" s="218"/>
      <c r="G25" s="218"/>
      <c r="H25" s="218"/>
      <c r="I25" s="218"/>
      <c r="J25" s="218"/>
      <c r="K25" s="218">
        <v>4</v>
      </c>
      <c r="L25" s="218">
        <v>0.75</v>
      </c>
      <c r="M25" s="218">
        <v>5.8</v>
      </c>
      <c r="N25" s="218"/>
      <c r="O25" s="218">
        <v>178.39999999999998</v>
      </c>
      <c r="P25" s="218"/>
      <c r="Q25" s="218"/>
      <c r="R25" s="218">
        <v>70</v>
      </c>
      <c r="S25" s="218">
        <v>0.25</v>
      </c>
      <c r="T25" s="218"/>
      <c r="U25" s="218"/>
      <c r="V25" s="107">
        <f t="shared" si="0"/>
        <v>316.46</v>
      </c>
    </row>
    <row r="26" spans="1:22" ht="12.75">
      <c r="A26" s="86" t="s">
        <v>120</v>
      </c>
      <c r="B26" s="218"/>
      <c r="C26" s="218">
        <v>78.48</v>
      </c>
      <c r="D26" s="218"/>
      <c r="E26" s="218">
        <v>0.54</v>
      </c>
      <c r="F26" s="218"/>
      <c r="G26" s="218"/>
      <c r="H26" s="218"/>
      <c r="I26" s="218"/>
      <c r="J26" s="218"/>
      <c r="K26" s="218"/>
      <c r="L26" s="218"/>
      <c r="M26" s="218"/>
      <c r="N26" s="218"/>
      <c r="O26" s="218">
        <v>39.32</v>
      </c>
      <c r="P26" s="218"/>
      <c r="Q26" s="218"/>
      <c r="R26" s="218">
        <v>2.5</v>
      </c>
      <c r="S26" s="218"/>
      <c r="T26" s="218"/>
      <c r="U26" s="218">
        <v>2.2600000000000002</v>
      </c>
      <c r="V26" s="107">
        <f t="shared" si="0"/>
        <v>123.10000000000001</v>
      </c>
    </row>
    <row r="27" spans="1:22" ht="12.75">
      <c r="A27" s="86" t="s">
        <v>121</v>
      </c>
      <c r="B27" s="218">
        <v>0.013</v>
      </c>
      <c r="C27" s="218">
        <v>104.15999999999997</v>
      </c>
      <c r="D27" s="218">
        <v>0.006</v>
      </c>
      <c r="E27" s="218">
        <v>22.599999999999998</v>
      </c>
      <c r="F27" s="218"/>
      <c r="G27" s="218">
        <v>0.013</v>
      </c>
      <c r="H27" s="218">
        <v>0.01</v>
      </c>
      <c r="I27" s="218"/>
      <c r="J27" s="218"/>
      <c r="K27" s="218">
        <v>5</v>
      </c>
      <c r="L27" s="218"/>
      <c r="M27" s="218"/>
      <c r="N27" s="218"/>
      <c r="O27" s="218">
        <v>153.59</v>
      </c>
      <c r="P27" s="218">
        <v>4.9</v>
      </c>
      <c r="Q27" s="218">
        <v>2</v>
      </c>
      <c r="R27" s="218">
        <v>5.414000000000001</v>
      </c>
      <c r="S27" s="218"/>
      <c r="T27" s="218"/>
      <c r="U27" s="218">
        <v>11.309999999999999</v>
      </c>
      <c r="V27" s="107">
        <f t="shared" si="0"/>
        <v>309.0159999999999</v>
      </c>
    </row>
    <row r="28" spans="1:22" ht="12.75">
      <c r="A28" s="86" t="s">
        <v>122</v>
      </c>
      <c r="B28" s="218"/>
      <c r="C28" s="218">
        <v>177.22</v>
      </c>
      <c r="D28" s="218">
        <v>0.4</v>
      </c>
      <c r="E28" s="218">
        <v>0.15</v>
      </c>
      <c r="F28" s="218">
        <v>0.06</v>
      </c>
      <c r="G28" s="218"/>
      <c r="H28" s="218"/>
      <c r="I28" s="218"/>
      <c r="J28" s="218"/>
      <c r="K28" s="218">
        <v>8.22</v>
      </c>
      <c r="L28" s="218"/>
      <c r="M28" s="218">
        <v>1.6400000000000001</v>
      </c>
      <c r="N28" s="218">
        <v>0.06</v>
      </c>
      <c r="O28" s="218">
        <v>133.87</v>
      </c>
      <c r="P28" s="218">
        <v>2</v>
      </c>
      <c r="Q28" s="218">
        <v>3.4</v>
      </c>
      <c r="R28" s="218">
        <v>8.93</v>
      </c>
      <c r="S28" s="218"/>
      <c r="T28" s="218"/>
      <c r="U28" s="218">
        <v>5.35</v>
      </c>
      <c r="V28" s="107">
        <f t="shared" si="0"/>
        <v>341.3</v>
      </c>
    </row>
    <row r="29" spans="1:22" ht="12.75">
      <c r="A29" s="86" t="s">
        <v>434</v>
      </c>
      <c r="B29" s="218"/>
      <c r="C29" s="218">
        <v>43.23</v>
      </c>
      <c r="D29" s="218"/>
      <c r="E29" s="218"/>
      <c r="F29" s="218"/>
      <c r="G29" s="218"/>
      <c r="H29" s="218"/>
      <c r="I29" s="218"/>
      <c r="J29" s="218"/>
      <c r="K29" s="218"/>
      <c r="L29" s="218"/>
      <c r="M29" s="218"/>
      <c r="N29" s="218"/>
      <c r="O29" s="218">
        <v>32.09</v>
      </c>
      <c r="P29" s="218"/>
      <c r="Q29" s="218">
        <v>0.3</v>
      </c>
      <c r="R29" s="218"/>
      <c r="S29" s="218"/>
      <c r="T29" s="218"/>
      <c r="U29" s="218">
        <v>18.08</v>
      </c>
      <c r="V29" s="107">
        <f t="shared" si="0"/>
        <v>93.69999999999999</v>
      </c>
    </row>
    <row r="30" spans="1:22" ht="12.75">
      <c r="A30" s="86" t="s">
        <v>123</v>
      </c>
      <c r="B30" s="218"/>
      <c r="C30" s="218">
        <v>61.3</v>
      </c>
      <c r="D30" s="218"/>
      <c r="E30" s="218"/>
      <c r="F30" s="218"/>
      <c r="G30" s="218"/>
      <c r="H30" s="218"/>
      <c r="I30" s="218"/>
      <c r="J30" s="218">
        <v>2</v>
      </c>
      <c r="K30" s="218">
        <v>4.5</v>
      </c>
      <c r="L30" s="218"/>
      <c r="M30" s="218"/>
      <c r="N30" s="218"/>
      <c r="O30" s="218">
        <v>35.3</v>
      </c>
      <c r="P30" s="218"/>
      <c r="Q30" s="218"/>
      <c r="R30" s="218"/>
      <c r="S30" s="218"/>
      <c r="T30" s="218"/>
      <c r="U30" s="218">
        <v>22.06</v>
      </c>
      <c r="V30" s="107">
        <f t="shared" si="0"/>
        <v>125.16</v>
      </c>
    </row>
    <row r="31" spans="1:22" ht="12.75">
      <c r="A31" s="86" t="s">
        <v>124</v>
      </c>
      <c r="B31" s="218"/>
      <c r="C31" s="218">
        <v>128.14999999999998</v>
      </c>
      <c r="D31" s="218"/>
      <c r="E31" s="218">
        <v>1.54</v>
      </c>
      <c r="F31" s="218"/>
      <c r="G31" s="218">
        <v>0.3</v>
      </c>
      <c r="H31" s="218"/>
      <c r="I31" s="218"/>
      <c r="J31" s="218"/>
      <c r="K31" s="218"/>
      <c r="L31" s="218"/>
      <c r="M31" s="218"/>
      <c r="N31" s="218"/>
      <c r="O31" s="218">
        <v>62.06999999999999</v>
      </c>
      <c r="P31" s="218"/>
      <c r="Q31" s="218"/>
      <c r="R31" s="218">
        <v>130.48000000000002</v>
      </c>
      <c r="S31" s="218">
        <v>27.8</v>
      </c>
      <c r="T31" s="218"/>
      <c r="U31" s="218">
        <v>2.59</v>
      </c>
      <c r="V31" s="107">
        <f t="shared" si="0"/>
        <v>352.92999999999995</v>
      </c>
    </row>
    <row r="32" spans="1:22" ht="21" customHeight="1">
      <c r="A32" s="66" t="s">
        <v>3</v>
      </c>
      <c r="B32" s="108">
        <f aca="true" t="shared" si="1" ref="B32:K32">SUM(B3:B31)</f>
        <v>0.013</v>
      </c>
      <c r="C32" s="108">
        <f>SUM(C3:C31)</f>
        <v>3172.4210000000003</v>
      </c>
      <c r="D32" s="108">
        <f t="shared" si="1"/>
        <v>11.376000000000001</v>
      </c>
      <c r="E32" s="108">
        <f t="shared" si="1"/>
        <v>72.91000000000001</v>
      </c>
      <c r="F32" s="108">
        <f t="shared" si="1"/>
        <v>1.9000000000000001</v>
      </c>
      <c r="G32" s="108">
        <f t="shared" si="1"/>
        <v>79.183</v>
      </c>
      <c r="H32" s="108">
        <f>SUM(H3:H31)</f>
        <v>0.01</v>
      </c>
      <c r="I32" s="108">
        <f>SUM(I3:I31)</f>
        <v>0.92</v>
      </c>
      <c r="J32" s="108">
        <f>SUM(J3:J31)</f>
        <v>39.56</v>
      </c>
      <c r="K32" s="108">
        <f t="shared" si="1"/>
        <v>86.28</v>
      </c>
      <c r="L32" s="108">
        <f aca="true" t="shared" si="2" ref="L32:U32">SUM(L3:L31)</f>
        <v>3.23</v>
      </c>
      <c r="M32" s="108">
        <f t="shared" si="2"/>
        <v>44.36</v>
      </c>
      <c r="N32" s="108">
        <f t="shared" si="2"/>
        <v>6.569999999999999</v>
      </c>
      <c r="O32" s="108">
        <f t="shared" si="2"/>
        <v>2465.7290000000003</v>
      </c>
      <c r="P32" s="108">
        <f t="shared" si="2"/>
        <v>21.8</v>
      </c>
      <c r="Q32" s="108">
        <f t="shared" si="2"/>
        <v>31.279999999999998</v>
      </c>
      <c r="R32" s="108">
        <f t="shared" si="2"/>
        <v>283.09400000000005</v>
      </c>
      <c r="S32" s="108">
        <f t="shared" si="2"/>
        <v>28.400000000000002</v>
      </c>
      <c r="T32" s="108">
        <f>SUM(T3:T31)</f>
        <v>0.07</v>
      </c>
      <c r="U32" s="108">
        <f t="shared" si="2"/>
        <v>402.5199999999999</v>
      </c>
      <c r="V32" s="108">
        <f>SUM(B32:U32)</f>
        <v>6751.626</v>
      </c>
    </row>
  </sheetData>
  <sheetProtection/>
  <mergeCells count="3">
    <mergeCell ref="B1:U1"/>
    <mergeCell ref="A1:A2"/>
    <mergeCell ref="V1:V2"/>
  </mergeCells>
  <printOptions horizontalCentered="1"/>
  <pageMargins left="0" right="0" top="1.141732283464567" bottom="0.35433070866141736" header="0.31496062992125984" footer="0.31496062992125984"/>
  <pageSetup horizontalDpi="600" verticalDpi="600" orientation="landscape" scale="90" r:id="rId2"/>
  <headerFooter>
    <oddHeader>&amp;L&amp;G&amp;C&amp;"Verdana,Negrita"SUPERFICIE COMUNAL DE CEPAJES BLANCOS PARA VINIFICACIÓN (has)
REGION DEL LIBERTADOR BERNARDO O'HIGGINS&amp;RCUADRO N° 33</oddHeader>
    <oddFooter>&amp;R&amp;F</oddFooter>
  </headerFooter>
  <legacyDrawingHF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B33"/>
  <sheetViews>
    <sheetView zoomScalePageLayoutView="0" workbookViewId="0" topLeftCell="A1">
      <selection activeCell="A1" sqref="A1:A2"/>
    </sheetView>
  </sheetViews>
  <sheetFormatPr defaultColWidth="11.421875" defaultRowHeight="15"/>
  <cols>
    <col min="1" max="1" width="12.140625" style="17" customWidth="1"/>
    <col min="2" max="2" width="6.00390625" style="17" bestFit="1" customWidth="1"/>
    <col min="3" max="4" width="6.00390625" style="17" customWidth="1"/>
    <col min="5" max="5" width="6.57421875" style="17" customWidth="1"/>
    <col min="6" max="6" width="8.421875" style="17" customWidth="1"/>
    <col min="7" max="7" width="6.140625" style="17" customWidth="1"/>
    <col min="8" max="8" width="7.421875" style="17" customWidth="1"/>
    <col min="9" max="9" width="5.00390625" style="17" bestFit="1" customWidth="1"/>
    <col min="10" max="10" width="7.00390625" style="17" bestFit="1" customWidth="1"/>
    <col min="11" max="12" width="5.7109375" style="17" customWidth="1"/>
    <col min="13" max="13" width="4.28125" style="17" bestFit="1" customWidth="1"/>
    <col min="14" max="14" width="8.140625" style="17" customWidth="1"/>
    <col min="15" max="15" width="6.140625" style="17" customWidth="1"/>
    <col min="16" max="16" width="4.8515625" style="17" customWidth="1"/>
    <col min="17" max="17" width="6.140625" style="17" customWidth="1"/>
    <col min="18" max="18" width="7.140625" style="17" customWidth="1"/>
    <col min="19" max="19" width="6.140625" style="17" customWidth="1"/>
    <col min="20" max="20" width="7.140625" style="17" customWidth="1"/>
    <col min="21" max="21" width="6.140625" style="17" customWidth="1"/>
    <col min="22" max="22" width="8.140625" style="17" customWidth="1"/>
    <col min="23" max="23" width="5.140625" style="17" customWidth="1"/>
    <col min="24" max="24" width="6.140625" style="17" customWidth="1"/>
    <col min="25" max="25" width="8.140625" style="17" customWidth="1"/>
    <col min="26" max="26" width="5.00390625" style="17" bestFit="1" customWidth="1"/>
    <col min="27" max="27" width="6.00390625" style="17" bestFit="1" customWidth="1"/>
    <col min="28" max="28" width="10.28125" style="17" customWidth="1"/>
    <col min="29" max="16384" width="11.421875" style="17" customWidth="1"/>
  </cols>
  <sheetData>
    <row r="1" spans="1:28" ht="18" customHeight="1">
      <c r="A1" s="324" t="s">
        <v>10</v>
      </c>
      <c r="B1" s="325" t="s">
        <v>42</v>
      </c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  <c r="S1" s="326"/>
      <c r="T1" s="326"/>
      <c r="U1" s="326"/>
      <c r="V1" s="326"/>
      <c r="W1" s="326"/>
      <c r="X1" s="326"/>
      <c r="Y1" s="326"/>
      <c r="Z1" s="326"/>
      <c r="AA1" s="327"/>
      <c r="AB1" s="328" t="s">
        <v>11</v>
      </c>
    </row>
    <row r="2" spans="1:28" ht="102" customHeight="1">
      <c r="A2" s="324"/>
      <c r="B2" s="67" t="s">
        <v>28</v>
      </c>
      <c r="C2" s="67" t="s">
        <v>437</v>
      </c>
      <c r="D2" s="67" t="s">
        <v>164</v>
      </c>
      <c r="E2" s="67" t="s">
        <v>29</v>
      </c>
      <c r="F2" s="67" t="s">
        <v>30</v>
      </c>
      <c r="G2" s="67" t="s">
        <v>127</v>
      </c>
      <c r="H2" s="67" t="s">
        <v>31</v>
      </c>
      <c r="I2" s="67" t="s">
        <v>167</v>
      </c>
      <c r="J2" s="67" t="s">
        <v>32</v>
      </c>
      <c r="K2" s="67" t="s">
        <v>93</v>
      </c>
      <c r="L2" s="67" t="s">
        <v>33</v>
      </c>
      <c r="M2" s="67" t="s">
        <v>269</v>
      </c>
      <c r="N2" s="67" t="s">
        <v>34</v>
      </c>
      <c r="O2" s="67" t="s">
        <v>35</v>
      </c>
      <c r="P2" s="67" t="s">
        <v>36</v>
      </c>
      <c r="Q2" s="67" t="s">
        <v>37</v>
      </c>
      <c r="R2" s="67" t="s">
        <v>67</v>
      </c>
      <c r="S2" s="67" t="s">
        <v>68</v>
      </c>
      <c r="T2" s="67" t="s">
        <v>38</v>
      </c>
      <c r="U2" s="67" t="s">
        <v>39</v>
      </c>
      <c r="V2" s="67" t="s">
        <v>40</v>
      </c>
      <c r="W2" s="67" t="s">
        <v>128</v>
      </c>
      <c r="X2" s="67" t="s">
        <v>95</v>
      </c>
      <c r="Y2" s="67" t="s">
        <v>41</v>
      </c>
      <c r="Z2" s="67" t="s">
        <v>173</v>
      </c>
      <c r="AA2" s="67" t="s">
        <v>130</v>
      </c>
      <c r="AB2" s="328"/>
    </row>
    <row r="3" spans="1:28" ht="12.75">
      <c r="A3" s="86" t="s">
        <v>96</v>
      </c>
      <c r="B3" s="218"/>
      <c r="C3" s="218"/>
      <c r="D3" s="218"/>
      <c r="E3" s="218">
        <v>13.56</v>
      </c>
      <c r="F3" s="218">
        <v>796.3600000000001</v>
      </c>
      <c r="G3" s="218"/>
      <c r="H3" s="218">
        <v>202.79999999999995</v>
      </c>
      <c r="I3" s="218"/>
      <c r="J3" s="218">
        <v>14.29</v>
      </c>
      <c r="K3" s="218">
        <v>0.06</v>
      </c>
      <c r="L3" s="218"/>
      <c r="M3" s="218"/>
      <c r="N3" s="218">
        <v>230.89999999999998</v>
      </c>
      <c r="O3" s="218"/>
      <c r="P3" s="218"/>
      <c r="Q3" s="218"/>
      <c r="R3" s="218">
        <v>8.2</v>
      </c>
      <c r="S3" s="218">
        <v>6</v>
      </c>
      <c r="T3" s="218">
        <v>3.17</v>
      </c>
      <c r="U3" s="218"/>
      <c r="V3" s="218">
        <v>38.17</v>
      </c>
      <c r="W3" s="218"/>
      <c r="X3" s="218">
        <v>0.04</v>
      </c>
      <c r="Y3" s="218">
        <v>147.57999999999998</v>
      </c>
      <c r="Z3" s="218"/>
      <c r="AA3" s="218"/>
      <c r="AB3" s="107">
        <f aca="true" t="shared" si="0" ref="AB3:AB33">SUM(B3:AA3)</f>
        <v>1461.1299999999999</v>
      </c>
    </row>
    <row r="4" spans="1:28" ht="12.75">
      <c r="A4" s="86" t="s">
        <v>97</v>
      </c>
      <c r="B4" s="218">
        <v>13.41</v>
      </c>
      <c r="C4" s="218"/>
      <c r="D4" s="218"/>
      <c r="E4" s="218">
        <v>0.28</v>
      </c>
      <c r="F4" s="218">
        <v>338.05000000000007</v>
      </c>
      <c r="G4" s="218">
        <v>0.82</v>
      </c>
      <c r="H4" s="218">
        <v>56.13</v>
      </c>
      <c r="I4" s="218"/>
      <c r="J4" s="218">
        <v>5</v>
      </c>
      <c r="K4" s="218">
        <v>0.12</v>
      </c>
      <c r="L4" s="218">
        <v>27</v>
      </c>
      <c r="M4" s="218"/>
      <c r="N4" s="218">
        <v>144.62</v>
      </c>
      <c r="O4" s="218"/>
      <c r="P4" s="218"/>
      <c r="Q4" s="218"/>
      <c r="R4" s="218">
        <v>3.75</v>
      </c>
      <c r="S4" s="218"/>
      <c r="T4" s="218">
        <v>182.7</v>
      </c>
      <c r="U4" s="218"/>
      <c r="V4" s="218">
        <v>36.489999999999995</v>
      </c>
      <c r="W4" s="218"/>
      <c r="X4" s="218"/>
      <c r="Y4" s="218">
        <v>476.8820000000002</v>
      </c>
      <c r="Z4" s="218"/>
      <c r="AA4" s="218"/>
      <c r="AB4" s="107">
        <f t="shared" si="0"/>
        <v>1285.2520000000004</v>
      </c>
    </row>
    <row r="5" spans="1:28" ht="12.75">
      <c r="A5" s="86" t="s">
        <v>98</v>
      </c>
      <c r="B5" s="218">
        <v>5.13</v>
      </c>
      <c r="C5" s="218"/>
      <c r="D5" s="218"/>
      <c r="E5" s="218">
        <v>4.6</v>
      </c>
      <c r="F5" s="218">
        <v>229.80000000000004</v>
      </c>
      <c r="G5" s="218"/>
      <c r="H5" s="218">
        <v>7.64</v>
      </c>
      <c r="I5" s="218"/>
      <c r="J5" s="218">
        <v>14.7</v>
      </c>
      <c r="K5" s="218">
        <v>0.67</v>
      </c>
      <c r="L5" s="218"/>
      <c r="M5" s="218"/>
      <c r="N5" s="218">
        <v>74.60000000000001</v>
      </c>
      <c r="O5" s="218">
        <v>0.3</v>
      </c>
      <c r="P5" s="218"/>
      <c r="Q5" s="218"/>
      <c r="R5" s="218">
        <v>4.140000000000001</v>
      </c>
      <c r="S5" s="218"/>
      <c r="T5" s="218"/>
      <c r="U5" s="218">
        <v>3.68</v>
      </c>
      <c r="V5" s="218">
        <v>22.96</v>
      </c>
      <c r="W5" s="218">
        <v>0.34</v>
      </c>
      <c r="X5" s="218">
        <v>3.37</v>
      </c>
      <c r="Y5" s="218">
        <v>53.34</v>
      </c>
      <c r="Z5" s="218"/>
      <c r="AA5" s="218"/>
      <c r="AB5" s="107">
        <f t="shared" si="0"/>
        <v>425.27</v>
      </c>
    </row>
    <row r="6" spans="1:28" ht="12.75">
      <c r="A6" s="86" t="s">
        <v>99</v>
      </c>
      <c r="B6" s="218">
        <v>7</v>
      </c>
      <c r="C6" s="218"/>
      <c r="D6" s="218"/>
      <c r="E6" s="218"/>
      <c r="F6" s="218">
        <v>22.91</v>
      </c>
      <c r="G6" s="218"/>
      <c r="H6" s="218"/>
      <c r="I6" s="218"/>
      <c r="J6" s="218"/>
      <c r="K6" s="218"/>
      <c r="L6" s="218"/>
      <c r="M6" s="218"/>
      <c r="N6" s="218">
        <v>23</v>
      </c>
      <c r="O6" s="218"/>
      <c r="P6" s="218"/>
      <c r="Q6" s="218"/>
      <c r="R6" s="218"/>
      <c r="S6" s="218"/>
      <c r="T6" s="218">
        <v>8</v>
      </c>
      <c r="U6" s="218"/>
      <c r="V6" s="218">
        <v>9.74</v>
      </c>
      <c r="W6" s="218"/>
      <c r="X6" s="218"/>
      <c r="Y6" s="218">
        <v>19</v>
      </c>
      <c r="Z6" s="218"/>
      <c r="AA6" s="218"/>
      <c r="AB6" s="107">
        <f t="shared" si="0"/>
        <v>89.64999999999999</v>
      </c>
    </row>
    <row r="7" spans="1:28" ht="12.75">
      <c r="A7" s="86" t="s">
        <v>100</v>
      </c>
      <c r="B7" s="218"/>
      <c r="C7" s="218"/>
      <c r="D7" s="218"/>
      <c r="E7" s="218"/>
      <c r="F7" s="218">
        <v>22</v>
      </c>
      <c r="G7" s="218"/>
      <c r="H7" s="218">
        <v>18.5</v>
      </c>
      <c r="I7" s="218"/>
      <c r="J7" s="218">
        <v>9.7</v>
      </c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218"/>
      <c r="X7" s="218"/>
      <c r="Y7" s="218"/>
      <c r="Z7" s="218"/>
      <c r="AA7" s="218"/>
      <c r="AB7" s="107">
        <f t="shared" si="0"/>
        <v>50.2</v>
      </c>
    </row>
    <row r="8" spans="1:28" ht="12.75">
      <c r="A8" s="86" t="s">
        <v>101</v>
      </c>
      <c r="B8" s="218"/>
      <c r="C8" s="218"/>
      <c r="D8" s="218"/>
      <c r="E8" s="218"/>
      <c r="F8" s="218">
        <v>157.43</v>
      </c>
      <c r="G8" s="218"/>
      <c r="H8" s="218">
        <v>6.04</v>
      </c>
      <c r="I8" s="218"/>
      <c r="J8" s="218">
        <v>1.2</v>
      </c>
      <c r="K8" s="218">
        <v>2.5</v>
      </c>
      <c r="L8" s="218"/>
      <c r="M8" s="218"/>
      <c r="N8" s="218">
        <v>38.09</v>
      </c>
      <c r="O8" s="218"/>
      <c r="P8" s="218"/>
      <c r="Q8" s="218"/>
      <c r="R8" s="218"/>
      <c r="S8" s="218"/>
      <c r="T8" s="218"/>
      <c r="U8" s="218"/>
      <c r="V8" s="218">
        <v>3.9</v>
      </c>
      <c r="W8" s="218"/>
      <c r="X8" s="218">
        <v>3.1</v>
      </c>
      <c r="Y8" s="218">
        <v>67.75</v>
      </c>
      <c r="Z8" s="218"/>
      <c r="AA8" s="218"/>
      <c r="AB8" s="107">
        <f t="shared" si="0"/>
        <v>280.01</v>
      </c>
    </row>
    <row r="9" spans="1:28" ht="12.75">
      <c r="A9" s="86" t="s">
        <v>102</v>
      </c>
      <c r="B9" s="218"/>
      <c r="C9" s="218"/>
      <c r="D9" s="218"/>
      <c r="E9" s="218">
        <v>1.41</v>
      </c>
      <c r="F9" s="218">
        <v>32.099999999999994</v>
      </c>
      <c r="G9" s="218"/>
      <c r="H9" s="218">
        <v>30.34</v>
      </c>
      <c r="I9" s="218"/>
      <c r="J9" s="218"/>
      <c r="K9" s="218"/>
      <c r="L9" s="218"/>
      <c r="M9" s="218"/>
      <c r="N9" s="218"/>
      <c r="O9" s="218"/>
      <c r="P9" s="218"/>
      <c r="Q9" s="218">
        <v>1</v>
      </c>
      <c r="R9" s="218">
        <v>3.01</v>
      </c>
      <c r="S9" s="218"/>
      <c r="T9" s="218"/>
      <c r="U9" s="218"/>
      <c r="V9" s="218">
        <v>10.379999999999999</v>
      </c>
      <c r="W9" s="218"/>
      <c r="X9" s="218"/>
      <c r="Y9" s="218"/>
      <c r="Z9" s="218"/>
      <c r="AA9" s="218"/>
      <c r="AB9" s="107">
        <f t="shared" si="0"/>
        <v>78.24</v>
      </c>
    </row>
    <row r="10" spans="1:28" ht="12.75">
      <c r="A10" s="86" t="s">
        <v>103</v>
      </c>
      <c r="B10" s="218"/>
      <c r="C10" s="218"/>
      <c r="D10" s="218"/>
      <c r="E10" s="218">
        <v>21.44</v>
      </c>
      <c r="F10" s="218">
        <v>526.2099999999998</v>
      </c>
      <c r="G10" s="218">
        <v>2.74</v>
      </c>
      <c r="H10" s="218">
        <v>367.21999999999997</v>
      </c>
      <c r="I10" s="218"/>
      <c r="J10" s="218">
        <v>33.949999999999996</v>
      </c>
      <c r="K10" s="218">
        <v>1.17</v>
      </c>
      <c r="L10" s="218"/>
      <c r="M10" s="218"/>
      <c r="N10" s="218">
        <v>97.41</v>
      </c>
      <c r="O10" s="218"/>
      <c r="P10" s="218"/>
      <c r="Q10" s="218"/>
      <c r="R10" s="218">
        <v>17.2</v>
      </c>
      <c r="S10" s="218">
        <v>0.5</v>
      </c>
      <c r="T10" s="218">
        <v>0.37</v>
      </c>
      <c r="U10" s="218">
        <v>14.42</v>
      </c>
      <c r="V10" s="218">
        <v>104.72999999999999</v>
      </c>
      <c r="W10" s="218"/>
      <c r="X10" s="218"/>
      <c r="Y10" s="218">
        <v>89.75</v>
      </c>
      <c r="Z10" s="218"/>
      <c r="AA10" s="218"/>
      <c r="AB10" s="107">
        <f t="shared" si="0"/>
        <v>1277.11</v>
      </c>
    </row>
    <row r="11" spans="1:28" ht="12.75">
      <c r="A11" s="86" t="s">
        <v>104</v>
      </c>
      <c r="B11" s="218"/>
      <c r="C11" s="218"/>
      <c r="D11" s="218"/>
      <c r="E11" s="218">
        <v>4.83</v>
      </c>
      <c r="F11" s="218">
        <v>54.97</v>
      </c>
      <c r="G11" s="218">
        <v>0.18</v>
      </c>
      <c r="H11" s="218"/>
      <c r="I11" s="218"/>
      <c r="J11" s="218">
        <v>4.1</v>
      </c>
      <c r="K11" s="218">
        <v>0.29</v>
      </c>
      <c r="L11" s="218"/>
      <c r="M11" s="218"/>
      <c r="N11" s="218">
        <v>38.03</v>
      </c>
      <c r="O11" s="218">
        <v>0.3</v>
      </c>
      <c r="P11" s="218"/>
      <c r="Q11" s="218"/>
      <c r="R11" s="218">
        <v>3.73</v>
      </c>
      <c r="S11" s="218"/>
      <c r="T11" s="218">
        <v>74.47999999999999</v>
      </c>
      <c r="U11" s="218"/>
      <c r="V11" s="218">
        <v>30.529999999999994</v>
      </c>
      <c r="W11" s="218"/>
      <c r="X11" s="218">
        <v>0.52</v>
      </c>
      <c r="Y11" s="218">
        <v>1.34</v>
      </c>
      <c r="Z11" s="218"/>
      <c r="AA11" s="218"/>
      <c r="AB11" s="107">
        <f t="shared" si="0"/>
        <v>213.3</v>
      </c>
    </row>
    <row r="12" spans="1:28" ht="12.75">
      <c r="A12" s="86" t="s">
        <v>105</v>
      </c>
      <c r="B12" s="218">
        <v>18.09</v>
      </c>
      <c r="C12" s="218"/>
      <c r="D12" s="218"/>
      <c r="E12" s="218">
        <v>76.32000000000001</v>
      </c>
      <c r="F12" s="218">
        <v>780.203</v>
      </c>
      <c r="G12" s="218">
        <v>3.33</v>
      </c>
      <c r="H12" s="218">
        <v>313.7600000000001</v>
      </c>
      <c r="I12" s="218"/>
      <c r="J12" s="218">
        <v>60.335</v>
      </c>
      <c r="K12" s="218">
        <v>1</v>
      </c>
      <c r="L12" s="218">
        <v>2.49</v>
      </c>
      <c r="M12" s="218"/>
      <c r="N12" s="218">
        <v>170.04</v>
      </c>
      <c r="O12" s="218">
        <v>0.5</v>
      </c>
      <c r="P12" s="218"/>
      <c r="Q12" s="218">
        <v>55.65</v>
      </c>
      <c r="R12" s="218">
        <v>41.779999999999994</v>
      </c>
      <c r="S12" s="218"/>
      <c r="T12" s="218">
        <v>28.4</v>
      </c>
      <c r="U12" s="218"/>
      <c r="V12" s="218">
        <v>151.67</v>
      </c>
      <c r="W12" s="218"/>
      <c r="X12" s="218">
        <v>0.5</v>
      </c>
      <c r="Y12" s="218">
        <v>123.75999999999999</v>
      </c>
      <c r="Z12" s="218"/>
      <c r="AA12" s="218"/>
      <c r="AB12" s="107">
        <f t="shared" si="0"/>
        <v>1827.8280000000002</v>
      </c>
    </row>
    <row r="13" spans="1:28" ht="12.75">
      <c r="A13" s="86" t="s">
        <v>106</v>
      </c>
      <c r="B13" s="218"/>
      <c r="C13" s="218"/>
      <c r="D13" s="218"/>
      <c r="E13" s="218"/>
      <c r="F13" s="218">
        <v>47.8</v>
      </c>
      <c r="G13" s="218"/>
      <c r="H13" s="218"/>
      <c r="I13" s="218"/>
      <c r="J13" s="218"/>
      <c r="K13" s="218"/>
      <c r="L13" s="218"/>
      <c r="M13" s="218"/>
      <c r="N13" s="218">
        <v>11.9</v>
      </c>
      <c r="O13" s="218"/>
      <c r="P13" s="218"/>
      <c r="Q13" s="218"/>
      <c r="R13" s="218"/>
      <c r="S13" s="218"/>
      <c r="T13" s="218">
        <v>5.9</v>
      </c>
      <c r="U13" s="218"/>
      <c r="V13" s="218">
        <v>2.8</v>
      </c>
      <c r="W13" s="218"/>
      <c r="X13" s="218"/>
      <c r="Y13" s="218">
        <v>1.5</v>
      </c>
      <c r="Z13" s="218"/>
      <c r="AA13" s="218"/>
      <c r="AB13" s="107">
        <f t="shared" si="0"/>
        <v>69.89999999999999</v>
      </c>
    </row>
    <row r="14" spans="1:28" ht="12.75">
      <c r="A14" s="86" t="s">
        <v>107</v>
      </c>
      <c r="B14" s="218"/>
      <c r="C14" s="218"/>
      <c r="D14" s="218"/>
      <c r="E14" s="218">
        <v>2.4</v>
      </c>
      <c r="F14" s="218">
        <v>52.00000000000001</v>
      </c>
      <c r="G14" s="218"/>
      <c r="H14" s="218">
        <v>25.6</v>
      </c>
      <c r="I14" s="218"/>
      <c r="J14" s="218">
        <v>6.13</v>
      </c>
      <c r="K14" s="218"/>
      <c r="L14" s="218"/>
      <c r="M14" s="218"/>
      <c r="N14" s="218">
        <v>14.93</v>
      </c>
      <c r="O14" s="218"/>
      <c r="P14" s="218"/>
      <c r="Q14" s="218"/>
      <c r="R14" s="218">
        <v>4.4399999999999995</v>
      </c>
      <c r="S14" s="218">
        <v>2.67</v>
      </c>
      <c r="T14" s="218"/>
      <c r="U14" s="218"/>
      <c r="V14" s="218">
        <v>21.41</v>
      </c>
      <c r="W14" s="218"/>
      <c r="X14" s="218"/>
      <c r="Y14" s="218">
        <v>17</v>
      </c>
      <c r="Z14" s="218"/>
      <c r="AA14" s="218"/>
      <c r="AB14" s="107">
        <f t="shared" si="0"/>
        <v>146.58</v>
      </c>
    </row>
    <row r="15" spans="1:28" ht="12.75">
      <c r="A15" s="86" t="s">
        <v>108</v>
      </c>
      <c r="B15" s="218"/>
      <c r="C15" s="218"/>
      <c r="D15" s="218"/>
      <c r="E15" s="218">
        <v>70.47</v>
      </c>
      <c r="F15" s="218">
        <v>1751.77</v>
      </c>
      <c r="G15" s="218">
        <v>1.6500000000000001</v>
      </c>
      <c r="H15" s="218">
        <v>497.91</v>
      </c>
      <c r="I15" s="218">
        <v>1.2</v>
      </c>
      <c r="J15" s="218">
        <v>180.03</v>
      </c>
      <c r="K15" s="218">
        <v>1.31</v>
      </c>
      <c r="L15" s="218">
        <v>4.1</v>
      </c>
      <c r="M15" s="218">
        <v>2.3</v>
      </c>
      <c r="N15" s="218">
        <v>844.4600000000002</v>
      </c>
      <c r="O15" s="218">
        <v>0.8</v>
      </c>
      <c r="P15" s="218"/>
      <c r="Q15" s="218"/>
      <c r="R15" s="218">
        <v>54.410000000000004</v>
      </c>
      <c r="S15" s="218"/>
      <c r="T15" s="218">
        <v>51.22</v>
      </c>
      <c r="U15" s="218">
        <v>27.939999999999998</v>
      </c>
      <c r="V15" s="218">
        <v>371.2900000000001</v>
      </c>
      <c r="W15" s="218">
        <v>0.5</v>
      </c>
      <c r="X15" s="218">
        <v>8.82</v>
      </c>
      <c r="Y15" s="218">
        <v>36.47</v>
      </c>
      <c r="Z15" s="218"/>
      <c r="AA15" s="218">
        <v>27.39</v>
      </c>
      <c r="AB15" s="107">
        <f t="shared" si="0"/>
        <v>3934.04</v>
      </c>
    </row>
    <row r="16" spans="1:28" ht="12.75">
      <c r="A16" s="86" t="s">
        <v>109</v>
      </c>
      <c r="B16" s="218">
        <v>2.55</v>
      </c>
      <c r="C16" s="218"/>
      <c r="D16" s="218"/>
      <c r="E16" s="218">
        <v>21.58</v>
      </c>
      <c r="F16" s="218">
        <v>986.1400000000003</v>
      </c>
      <c r="G16" s="218">
        <v>0.24</v>
      </c>
      <c r="H16" s="218">
        <v>302.7249999999999</v>
      </c>
      <c r="I16" s="218"/>
      <c r="J16" s="218">
        <v>87.16</v>
      </c>
      <c r="K16" s="218">
        <v>5.36</v>
      </c>
      <c r="L16" s="218">
        <v>0.8</v>
      </c>
      <c r="M16" s="218"/>
      <c r="N16" s="218">
        <v>289.98999999999995</v>
      </c>
      <c r="O16" s="218">
        <v>5.45</v>
      </c>
      <c r="P16" s="218"/>
      <c r="Q16" s="218"/>
      <c r="R16" s="218">
        <v>17.970000000000002</v>
      </c>
      <c r="S16" s="218">
        <v>7.58</v>
      </c>
      <c r="T16" s="218">
        <v>0.02</v>
      </c>
      <c r="U16" s="218"/>
      <c r="V16" s="218">
        <v>198.1300000000001</v>
      </c>
      <c r="W16" s="218"/>
      <c r="X16" s="218">
        <v>1.43</v>
      </c>
      <c r="Y16" s="218">
        <v>239.72999999999996</v>
      </c>
      <c r="Z16" s="218"/>
      <c r="AA16" s="218"/>
      <c r="AB16" s="107">
        <f t="shared" si="0"/>
        <v>2166.855</v>
      </c>
    </row>
    <row r="17" spans="1:28" ht="12.75">
      <c r="A17" s="86" t="s">
        <v>110</v>
      </c>
      <c r="B17" s="218"/>
      <c r="C17" s="218"/>
      <c r="D17" s="218"/>
      <c r="E17" s="218"/>
      <c r="F17" s="218">
        <v>46.489999999999995</v>
      </c>
      <c r="G17" s="218"/>
      <c r="H17" s="218">
        <v>4.8</v>
      </c>
      <c r="I17" s="218"/>
      <c r="J17" s="218"/>
      <c r="K17" s="218"/>
      <c r="L17" s="218"/>
      <c r="M17" s="218"/>
      <c r="N17" s="218">
        <v>2</v>
      </c>
      <c r="O17" s="218"/>
      <c r="P17" s="218"/>
      <c r="Q17" s="218"/>
      <c r="R17" s="218"/>
      <c r="S17" s="218"/>
      <c r="T17" s="218"/>
      <c r="U17" s="218"/>
      <c r="V17" s="218"/>
      <c r="W17" s="218"/>
      <c r="X17" s="218"/>
      <c r="Y17" s="218">
        <v>19.41</v>
      </c>
      <c r="Z17" s="218"/>
      <c r="AA17" s="218"/>
      <c r="AB17" s="107">
        <f t="shared" si="0"/>
        <v>72.69999999999999</v>
      </c>
    </row>
    <row r="18" spans="1:28" ht="12.75">
      <c r="A18" s="86" t="s">
        <v>111</v>
      </c>
      <c r="B18" s="218">
        <v>2.65</v>
      </c>
      <c r="C18" s="218"/>
      <c r="D18" s="218"/>
      <c r="E18" s="218">
        <v>89.37999999999998</v>
      </c>
      <c r="F18" s="218">
        <v>1964.6740000000002</v>
      </c>
      <c r="G18" s="218">
        <v>4.06</v>
      </c>
      <c r="H18" s="218">
        <v>595.2669999999999</v>
      </c>
      <c r="I18" s="218"/>
      <c r="J18" s="218">
        <v>133.19000000000003</v>
      </c>
      <c r="K18" s="218">
        <v>6.53</v>
      </c>
      <c r="L18" s="218"/>
      <c r="M18" s="218"/>
      <c r="N18" s="218">
        <v>475.67599999999993</v>
      </c>
      <c r="O18" s="218">
        <v>1.224</v>
      </c>
      <c r="P18" s="218"/>
      <c r="Q18" s="218"/>
      <c r="R18" s="218">
        <v>67.576</v>
      </c>
      <c r="S18" s="218">
        <v>12.903</v>
      </c>
      <c r="T18" s="218">
        <v>26.98</v>
      </c>
      <c r="U18" s="218">
        <v>2.5</v>
      </c>
      <c r="V18" s="218">
        <v>370.43100000000004</v>
      </c>
      <c r="W18" s="218"/>
      <c r="X18" s="218">
        <v>0.85</v>
      </c>
      <c r="Y18" s="218">
        <v>162.409</v>
      </c>
      <c r="Z18" s="218"/>
      <c r="AA18" s="218">
        <v>6.636</v>
      </c>
      <c r="AB18" s="107">
        <f t="shared" si="0"/>
        <v>3922.936</v>
      </c>
    </row>
    <row r="19" spans="1:28" ht="12.75">
      <c r="A19" s="86" t="s">
        <v>112</v>
      </c>
      <c r="B19" s="218"/>
      <c r="C19" s="218"/>
      <c r="D19" s="218"/>
      <c r="E19" s="218"/>
      <c r="F19" s="218">
        <v>22</v>
      </c>
      <c r="G19" s="218"/>
      <c r="H19" s="218"/>
      <c r="I19" s="218"/>
      <c r="J19" s="218"/>
      <c r="K19" s="218"/>
      <c r="L19" s="218"/>
      <c r="M19" s="218"/>
      <c r="N19" s="218"/>
      <c r="O19" s="218"/>
      <c r="P19" s="218"/>
      <c r="Q19" s="218"/>
      <c r="R19" s="218"/>
      <c r="S19" s="218"/>
      <c r="T19" s="218">
        <v>27.55</v>
      </c>
      <c r="U19" s="218"/>
      <c r="V19" s="218">
        <v>10.24</v>
      </c>
      <c r="W19" s="218"/>
      <c r="X19" s="218"/>
      <c r="Y19" s="218"/>
      <c r="Z19" s="218"/>
      <c r="AA19" s="218"/>
      <c r="AB19" s="107">
        <f t="shared" si="0"/>
        <v>59.79</v>
      </c>
    </row>
    <row r="20" spans="1:28" ht="12.75">
      <c r="A20" s="86" t="s">
        <v>113</v>
      </c>
      <c r="B20" s="218">
        <v>0.5</v>
      </c>
      <c r="C20" s="218"/>
      <c r="D20" s="218"/>
      <c r="E20" s="218">
        <v>110.13</v>
      </c>
      <c r="F20" s="218">
        <v>3416.4449999999993</v>
      </c>
      <c r="G20" s="218">
        <v>15.82</v>
      </c>
      <c r="H20" s="218">
        <v>833.162</v>
      </c>
      <c r="I20" s="218"/>
      <c r="J20" s="218">
        <v>118.69000000000001</v>
      </c>
      <c r="K20" s="218">
        <v>9.28</v>
      </c>
      <c r="L20" s="218">
        <v>55.5</v>
      </c>
      <c r="M20" s="218"/>
      <c r="N20" s="218">
        <v>441.446</v>
      </c>
      <c r="O20" s="218">
        <v>2.31</v>
      </c>
      <c r="P20" s="218"/>
      <c r="Q20" s="218"/>
      <c r="R20" s="218">
        <v>78.248</v>
      </c>
      <c r="S20" s="218">
        <v>3.5</v>
      </c>
      <c r="T20" s="218"/>
      <c r="U20" s="218">
        <v>11.96</v>
      </c>
      <c r="V20" s="218">
        <v>574.5100000000003</v>
      </c>
      <c r="W20" s="218">
        <v>0.8200000000000001</v>
      </c>
      <c r="X20" s="218">
        <v>12.11</v>
      </c>
      <c r="Y20" s="218">
        <v>189.57700000000003</v>
      </c>
      <c r="Z20" s="218"/>
      <c r="AA20" s="218"/>
      <c r="AB20" s="107">
        <f t="shared" si="0"/>
        <v>5874.007999999999</v>
      </c>
    </row>
    <row r="21" spans="1:28" ht="12.75">
      <c r="A21" s="86" t="s">
        <v>114</v>
      </c>
      <c r="B21" s="218">
        <v>8.24</v>
      </c>
      <c r="C21" s="218"/>
      <c r="D21" s="218"/>
      <c r="E21" s="218">
        <v>52.769999999999996</v>
      </c>
      <c r="F21" s="218">
        <v>193.33</v>
      </c>
      <c r="G21" s="218">
        <v>15.18</v>
      </c>
      <c r="H21" s="218">
        <v>432.481</v>
      </c>
      <c r="I21" s="218"/>
      <c r="J21" s="218">
        <v>80.91</v>
      </c>
      <c r="K21" s="218"/>
      <c r="L21" s="218"/>
      <c r="M21" s="218"/>
      <c r="N21" s="218">
        <v>319.3300000000001</v>
      </c>
      <c r="O21" s="218">
        <v>0.18</v>
      </c>
      <c r="P21" s="218"/>
      <c r="Q21" s="218"/>
      <c r="R21" s="218">
        <v>3.84</v>
      </c>
      <c r="S21" s="218"/>
      <c r="T21" s="218">
        <v>15.13</v>
      </c>
      <c r="U21" s="218"/>
      <c r="V21" s="218">
        <v>52.554</v>
      </c>
      <c r="W21" s="218"/>
      <c r="X21" s="218"/>
      <c r="Y21" s="218">
        <v>54.18000000000001</v>
      </c>
      <c r="Z21" s="218"/>
      <c r="AA21" s="218"/>
      <c r="AB21" s="107">
        <f t="shared" si="0"/>
        <v>1228.1250000000002</v>
      </c>
    </row>
    <row r="22" spans="1:28" ht="12.75">
      <c r="A22" s="86" t="s">
        <v>115</v>
      </c>
      <c r="B22" s="218"/>
      <c r="C22" s="218"/>
      <c r="D22" s="218"/>
      <c r="E22" s="218">
        <v>4.3100000000000005</v>
      </c>
      <c r="F22" s="218">
        <v>294.44</v>
      </c>
      <c r="G22" s="218">
        <v>2.85</v>
      </c>
      <c r="H22" s="218">
        <v>443.2949999999999</v>
      </c>
      <c r="I22" s="218"/>
      <c r="J22" s="218">
        <v>38.577</v>
      </c>
      <c r="K22" s="218">
        <v>5.08</v>
      </c>
      <c r="L22" s="218"/>
      <c r="M22" s="218"/>
      <c r="N22" s="218">
        <v>122.72000000000003</v>
      </c>
      <c r="O22" s="218">
        <v>6.6</v>
      </c>
      <c r="P22" s="218">
        <v>0.06</v>
      </c>
      <c r="Q22" s="218"/>
      <c r="R22" s="218">
        <v>37.15</v>
      </c>
      <c r="S22" s="218">
        <v>8.889999999999999</v>
      </c>
      <c r="T22" s="218"/>
      <c r="U22" s="218">
        <v>2</v>
      </c>
      <c r="V22" s="218">
        <v>92.93</v>
      </c>
      <c r="W22" s="218"/>
      <c r="X22" s="218">
        <v>3.94</v>
      </c>
      <c r="Y22" s="218">
        <v>89.92999999999999</v>
      </c>
      <c r="Z22" s="218"/>
      <c r="AA22" s="218"/>
      <c r="AB22" s="107">
        <f t="shared" si="0"/>
        <v>1152.7720000000002</v>
      </c>
    </row>
    <row r="23" spans="1:28" ht="12.75">
      <c r="A23" s="86" t="s">
        <v>116</v>
      </c>
      <c r="B23" s="218"/>
      <c r="C23" s="218"/>
      <c r="D23" s="218"/>
      <c r="E23" s="218">
        <v>5.7</v>
      </c>
      <c r="F23" s="218">
        <v>445.26000000000005</v>
      </c>
      <c r="G23" s="218">
        <v>2.5</v>
      </c>
      <c r="H23" s="218">
        <v>250.92000000000002</v>
      </c>
      <c r="I23" s="218"/>
      <c r="J23" s="218">
        <v>10.23</v>
      </c>
      <c r="K23" s="218">
        <v>2.44</v>
      </c>
      <c r="L23" s="218"/>
      <c r="M23" s="218"/>
      <c r="N23" s="218">
        <v>147.54999999999998</v>
      </c>
      <c r="O23" s="218">
        <v>5.8999999999999995</v>
      </c>
      <c r="P23" s="218"/>
      <c r="Q23" s="218">
        <v>1</v>
      </c>
      <c r="R23" s="218">
        <v>4.6</v>
      </c>
      <c r="S23" s="218"/>
      <c r="T23" s="218"/>
      <c r="U23" s="218"/>
      <c r="V23" s="218">
        <v>112.19</v>
      </c>
      <c r="W23" s="218"/>
      <c r="X23" s="218">
        <v>1.5</v>
      </c>
      <c r="Y23" s="218">
        <v>93.89999999999999</v>
      </c>
      <c r="Z23" s="218"/>
      <c r="AA23" s="218"/>
      <c r="AB23" s="107">
        <f t="shared" si="0"/>
        <v>1083.6900000000003</v>
      </c>
    </row>
    <row r="24" spans="1:28" ht="12.75">
      <c r="A24" s="86" t="s">
        <v>117</v>
      </c>
      <c r="B24" s="218"/>
      <c r="C24" s="218"/>
      <c r="D24" s="218"/>
      <c r="E24" s="218">
        <v>151.04000000000002</v>
      </c>
      <c r="F24" s="218">
        <v>178.83999999999997</v>
      </c>
      <c r="G24" s="218"/>
      <c r="H24" s="218">
        <v>8</v>
      </c>
      <c r="I24" s="218"/>
      <c r="J24" s="218">
        <v>86.30000000000001</v>
      </c>
      <c r="K24" s="218">
        <v>1.4</v>
      </c>
      <c r="L24" s="218"/>
      <c r="M24" s="218"/>
      <c r="N24" s="218">
        <v>143.73</v>
      </c>
      <c r="O24" s="218"/>
      <c r="P24" s="218"/>
      <c r="Q24" s="218">
        <v>1.37</v>
      </c>
      <c r="R24" s="218">
        <v>2</v>
      </c>
      <c r="S24" s="218"/>
      <c r="T24" s="218">
        <v>14.600000000000001</v>
      </c>
      <c r="U24" s="218"/>
      <c r="V24" s="218">
        <v>174.39000000000001</v>
      </c>
      <c r="W24" s="218"/>
      <c r="X24" s="218">
        <v>0.65</v>
      </c>
      <c r="Y24" s="218">
        <v>17.9</v>
      </c>
      <c r="Z24" s="218"/>
      <c r="AA24" s="218"/>
      <c r="AB24" s="107">
        <f t="shared" si="0"/>
        <v>780.2199999999999</v>
      </c>
    </row>
    <row r="25" spans="1:28" ht="12.75">
      <c r="A25" s="86" t="s">
        <v>118</v>
      </c>
      <c r="B25" s="218"/>
      <c r="C25" s="218"/>
      <c r="D25" s="218"/>
      <c r="E25" s="218">
        <v>5.94</v>
      </c>
      <c r="F25" s="218">
        <v>111.37</v>
      </c>
      <c r="G25" s="218"/>
      <c r="H25" s="218">
        <v>79.39</v>
      </c>
      <c r="I25" s="218"/>
      <c r="J25" s="218"/>
      <c r="K25" s="218"/>
      <c r="L25" s="218"/>
      <c r="M25" s="218"/>
      <c r="N25" s="218">
        <v>48.41</v>
      </c>
      <c r="O25" s="218"/>
      <c r="P25" s="218"/>
      <c r="Q25" s="218"/>
      <c r="R25" s="218">
        <v>4.63</v>
      </c>
      <c r="S25" s="218"/>
      <c r="T25" s="218"/>
      <c r="U25" s="218"/>
      <c r="V25" s="218">
        <v>25.02</v>
      </c>
      <c r="W25" s="218"/>
      <c r="X25" s="218"/>
      <c r="Y25" s="218">
        <v>9.29</v>
      </c>
      <c r="Z25" s="218"/>
      <c r="AA25" s="218"/>
      <c r="AB25" s="107">
        <f t="shared" si="0"/>
        <v>284.05</v>
      </c>
    </row>
    <row r="26" spans="1:28" ht="12.75">
      <c r="A26" s="86" t="s">
        <v>119</v>
      </c>
      <c r="B26" s="218"/>
      <c r="C26" s="218"/>
      <c r="D26" s="218"/>
      <c r="E26" s="218"/>
      <c r="F26" s="218">
        <v>451.13999999999993</v>
      </c>
      <c r="G26" s="218"/>
      <c r="H26" s="218">
        <v>18.4</v>
      </c>
      <c r="I26" s="218"/>
      <c r="J26" s="218">
        <v>14</v>
      </c>
      <c r="K26" s="218"/>
      <c r="L26" s="218"/>
      <c r="M26" s="218"/>
      <c r="N26" s="218">
        <v>141.93999999999997</v>
      </c>
      <c r="O26" s="218">
        <v>0.8</v>
      </c>
      <c r="P26" s="218"/>
      <c r="Q26" s="218"/>
      <c r="R26" s="218">
        <v>3.5</v>
      </c>
      <c r="S26" s="218"/>
      <c r="T26" s="218">
        <v>3.5</v>
      </c>
      <c r="U26" s="218"/>
      <c r="V26" s="218">
        <v>11.8</v>
      </c>
      <c r="W26" s="218"/>
      <c r="X26" s="218"/>
      <c r="Y26" s="218">
        <v>104.10000000000001</v>
      </c>
      <c r="Z26" s="218"/>
      <c r="AA26" s="218"/>
      <c r="AB26" s="107">
        <f t="shared" si="0"/>
        <v>749.1799999999998</v>
      </c>
    </row>
    <row r="27" spans="1:28" ht="12.75">
      <c r="A27" s="86" t="s">
        <v>120</v>
      </c>
      <c r="B27" s="218"/>
      <c r="C27" s="218"/>
      <c r="D27" s="218"/>
      <c r="E27" s="218">
        <v>17.6</v>
      </c>
      <c r="F27" s="218">
        <v>440.45000000000016</v>
      </c>
      <c r="G27" s="218"/>
      <c r="H27" s="218">
        <v>149.18999999999997</v>
      </c>
      <c r="I27" s="218"/>
      <c r="J27" s="218">
        <v>1.8900000000000001</v>
      </c>
      <c r="K27" s="218"/>
      <c r="L27" s="218">
        <v>0.2</v>
      </c>
      <c r="M27" s="218"/>
      <c r="N27" s="218">
        <v>206.901</v>
      </c>
      <c r="O27" s="218"/>
      <c r="P27" s="218"/>
      <c r="Q27" s="218">
        <v>1.14</v>
      </c>
      <c r="R27" s="218">
        <v>1.27</v>
      </c>
      <c r="S27" s="218"/>
      <c r="T27" s="218">
        <v>11.219999999999999</v>
      </c>
      <c r="U27" s="218">
        <v>0.1</v>
      </c>
      <c r="V27" s="218">
        <v>48.3</v>
      </c>
      <c r="W27" s="218"/>
      <c r="X27" s="218"/>
      <c r="Y27" s="218">
        <v>147.588</v>
      </c>
      <c r="Z27" s="218"/>
      <c r="AA27" s="218"/>
      <c r="AB27" s="107">
        <f t="shared" si="0"/>
        <v>1025.8490000000002</v>
      </c>
    </row>
    <row r="28" spans="1:28" ht="12.75">
      <c r="A28" s="86" t="s">
        <v>121</v>
      </c>
      <c r="B28" s="218"/>
      <c r="C28" s="218">
        <v>0.81</v>
      </c>
      <c r="D28" s="218">
        <v>0.001</v>
      </c>
      <c r="E28" s="218">
        <v>9.636</v>
      </c>
      <c r="F28" s="218">
        <v>1435.926</v>
      </c>
      <c r="G28" s="218">
        <v>0.041</v>
      </c>
      <c r="H28" s="218">
        <v>72.895</v>
      </c>
      <c r="I28" s="218">
        <v>0.18400000000000002</v>
      </c>
      <c r="J28" s="218">
        <v>15.648</v>
      </c>
      <c r="K28" s="218">
        <v>5.72</v>
      </c>
      <c r="L28" s="218"/>
      <c r="M28" s="218"/>
      <c r="N28" s="218">
        <v>155.10200000000003</v>
      </c>
      <c r="O28" s="218">
        <v>2.932</v>
      </c>
      <c r="P28" s="218">
        <v>0.013</v>
      </c>
      <c r="Q28" s="218"/>
      <c r="R28" s="218">
        <v>16.53</v>
      </c>
      <c r="S28" s="218"/>
      <c r="T28" s="218">
        <v>6.75</v>
      </c>
      <c r="U28" s="218">
        <v>0.038</v>
      </c>
      <c r="V28" s="218">
        <v>210.82999999999998</v>
      </c>
      <c r="W28" s="218"/>
      <c r="X28" s="218">
        <v>0.014</v>
      </c>
      <c r="Y28" s="218">
        <v>77.309</v>
      </c>
      <c r="Z28" s="218">
        <v>0.194</v>
      </c>
      <c r="AA28" s="218">
        <v>0.014</v>
      </c>
      <c r="AB28" s="107">
        <f t="shared" si="0"/>
        <v>2010.5869999999993</v>
      </c>
    </row>
    <row r="29" spans="1:28" ht="12.75">
      <c r="A29" s="86" t="s">
        <v>122</v>
      </c>
      <c r="B29" s="218">
        <v>1.94</v>
      </c>
      <c r="C29" s="218">
        <v>0.16</v>
      </c>
      <c r="D29" s="218"/>
      <c r="E29" s="218">
        <v>36.79</v>
      </c>
      <c r="F29" s="218">
        <v>864.2199999999998</v>
      </c>
      <c r="G29" s="218">
        <v>2.81</v>
      </c>
      <c r="H29" s="218">
        <v>269.16</v>
      </c>
      <c r="I29" s="218">
        <v>0.35</v>
      </c>
      <c r="J29" s="218">
        <v>27.459999999999997</v>
      </c>
      <c r="K29" s="218">
        <v>2.56</v>
      </c>
      <c r="L29" s="218"/>
      <c r="M29" s="218">
        <v>0.18</v>
      </c>
      <c r="N29" s="218">
        <v>294.21999999999997</v>
      </c>
      <c r="O29" s="218">
        <v>1.54</v>
      </c>
      <c r="P29" s="218"/>
      <c r="Q29" s="218"/>
      <c r="R29" s="218">
        <v>46.82</v>
      </c>
      <c r="S29" s="218"/>
      <c r="T29" s="218">
        <v>28.009999999999998</v>
      </c>
      <c r="U29" s="218">
        <v>0.89</v>
      </c>
      <c r="V29" s="218">
        <v>159.05</v>
      </c>
      <c r="W29" s="218">
        <v>0.04</v>
      </c>
      <c r="X29" s="218">
        <v>1.4500000000000002</v>
      </c>
      <c r="Y29" s="218">
        <v>267.46999999999997</v>
      </c>
      <c r="Z29" s="218">
        <v>0.1</v>
      </c>
      <c r="AA29" s="218"/>
      <c r="AB29" s="107">
        <f t="shared" si="0"/>
        <v>2005.2199999999996</v>
      </c>
    </row>
    <row r="30" spans="1:28" ht="12.75">
      <c r="A30" s="86" t="s">
        <v>434</v>
      </c>
      <c r="B30" s="218"/>
      <c r="C30" s="218"/>
      <c r="D30" s="218"/>
      <c r="E30" s="218">
        <v>3</v>
      </c>
      <c r="F30" s="218">
        <v>322.70000000000005</v>
      </c>
      <c r="G30" s="218"/>
      <c r="H30" s="218">
        <v>62.79</v>
      </c>
      <c r="I30" s="218"/>
      <c r="J30" s="218">
        <v>3.52</v>
      </c>
      <c r="K30" s="218"/>
      <c r="L30" s="218"/>
      <c r="M30" s="218"/>
      <c r="N30" s="218">
        <v>50.7</v>
      </c>
      <c r="O30" s="218"/>
      <c r="P30" s="218"/>
      <c r="Q30" s="218"/>
      <c r="R30" s="218">
        <v>0.46</v>
      </c>
      <c r="S30" s="218"/>
      <c r="T30" s="218">
        <v>8.1</v>
      </c>
      <c r="U30" s="218"/>
      <c r="V30" s="218">
        <v>48.34</v>
      </c>
      <c r="W30" s="218"/>
      <c r="X30" s="218"/>
      <c r="Y30" s="218">
        <v>13.370000000000001</v>
      </c>
      <c r="Z30" s="218"/>
      <c r="AA30" s="218"/>
      <c r="AB30" s="107">
        <f t="shared" si="0"/>
        <v>512.98</v>
      </c>
    </row>
    <row r="31" spans="1:28" ht="12.75">
      <c r="A31" s="86" t="s">
        <v>123</v>
      </c>
      <c r="B31" s="218"/>
      <c r="C31" s="218"/>
      <c r="D31" s="218"/>
      <c r="E31" s="218">
        <v>22.790000000000003</v>
      </c>
      <c r="F31" s="218">
        <v>867.1199999999998</v>
      </c>
      <c r="G31" s="218"/>
      <c r="H31" s="218">
        <v>263.1</v>
      </c>
      <c r="I31" s="218"/>
      <c r="J31" s="218">
        <v>36.83</v>
      </c>
      <c r="K31" s="218"/>
      <c r="L31" s="218"/>
      <c r="M31" s="218"/>
      <c r="N31" s="218">
        <v>417.98</v>
      </c>
      <c r="O31" s="218"/>
      <c r="P31" s="218"/>
      <c r="Q31" s="218"/>
      <c r="R31" s="218"/>
      <c r="S31" s="218"/>
      <c r="T31" s="218"/>
      <c r="U31" s="218"/>
      <c r="V31" s="218">
        <v>120.63</v>
      </c>
      <c r="W31" s="218"/>
      <c r="X31" s="218"/>
      <c r="Y31" s="218">
        <v>85.39999999999999</v>
      </c>
      <c r="Z31" s="218"/>
      <c r="AA31" s="218"/>
      <c r="AB31" s="107">
        <f t="shared" si="0"/>
        <v>1813.85</v>
      </c>
    </row>
    <row r="32" spans="1:28" ht="12.75">
      <c r="A32" s="86" t="s">
        <v>124</v>
      </c>
      <c r="B32" s="218"/>
      <c r="C32" s="218"/>
      <c r="D32" s="218"/>
      <c r="E32" s="218">
        <v>81.23000000000002</v>
      </c>
      <c r="F32" s="218">
        <v>1884.0399999999993</v>
      </c>
      <c r="G32" s="218">
        <v>5.8999999999999995</v>
      </c>
      <c r="H32" s="218">
        <v>590.3149999999999</v>
      </c>
      <c r="I32" s="218">
        <v>2.2199999999999998</v>
      </c>
      <c r="J32" s="218">
        <v>129.48</v>
      </c>
      <c r="K32" s="218">
        <v>6.83</v>
      </c>
      <c r="L32" s="218"/>
      <c r="M32" s="218">
        <v>1.4000000000000001</v>
      </c>
      <c r="N32" s="218">
        <v>500.84000000000003</v>
      </c>
      <c r="O32" s="218">
        <v>7.77</v>
      </c>
      <c r="P32" s="218"/>
      <c r="Q32" s="218">
        <v>16.8</v>
      </c>
      <c r="R32" s="218">
        <v>35.29</v>
      </c>
      <c r="S32" s="218">
        <v>6.5</v>
      </c>
      <c r="T32" s="218">
        <v>27.790000000000003</v>
      </c>
      <c r="U32" s="218"/>
      <c r="V32" s="218">
        <v>379.1999999999998</v>
      </c>
      <c r="W32" s="218"/>
      <c r="X32" s="218">
        <v>4.29</v>
      </c>
      <c r="Y32" s="218">
        <v>101.33999999999999</v>
      </c>
      <c r="Z32" s="218"/>
      <c r="AA32" s="218"/>
      <c r="AB32" s="107">
        <f t="shared" si="0"/>
        <v>3781.234999999999</v>
      </c>
    </row>
    <row r="33" spans="1:28" ht="12.75">
      <c r="A33" s="51" t="s">
        <v>3</v>
      </c>
      <c r="B33" s="113">
        <f aca="true" t="shared" si="1" ref="B33:AA33">SUM(B3:B32)</f>
        <v>59.50999999999999</v>
      </c>
      <c r="C33" s="113">
        <f>SUM(C3:C32)</f>
        <v>0.9700000000000001</v>
      </c>
      <c r="D33" s="113">
        <f>SUM(D3:D32)</f>
        <v>0.001</v>
      </c>
      <c r="E33" s="113">
        <f t="shared" si="1"/>
        <v>807.206</v>
      </c>
      <c r="F33" s="113">
        <f t="shared" si="1"/>
        <v>18736.188000000002</v>
      </c>
      <c r="G33" s="113">
        <f t="shared" si="1"/>
        <v>58.120999999999995</v>
      </c>
      <c r="H33" s="113">
        <f t="shared" si="1"/>
        <v>5901.83</v>
      </c>
      <c r="I33" s="113">
        <f>SUM(I3:I32)</f>
        <v>3.9539999999999997</v>
      </c>
      <c r="J33" s="113">
        <f t="shared" si="1"/>
        <v>1113.3200000000002</v>
      </c>
      <c r="K33" s="113">
        <f t="shared" si="1"/>
        <v>52.31999999999999</v>
      </c>
      <c r="L33" s="113">
        <f t="shared" si="1"/>
        <v>90.09</v>
      </c>
      <c r="M33" s="113">
        <f>SUM(M3:M32)</f>
        <v>3.88</v>
      </c>
      <c r="N33" s="113">
        <f t="shared" si="1"/>
        <v>5446.514999999999</v>
      </c>
      <c r="O33" s="113">
        <f t="shared" si="1"/>
        <v>36.605999999999995</v>
      </c>
      <c r="P33" s="113">
        <f t="shared" si="1"/>
        <v>0.073</v>
      </c>
      <c r="Q33" s="113">
        <f t="shared" si="1"/>
        <v>76.96</v>
      </c>
      <c r="R33" s="113">
        <f t="shared" si="1"/>
        <v>460.5439999999999</v>
      </c>
      <c r="S33" s="113">
        <f t="shared" si="1"/>
        <v>48.543</v>
      </c>
      <c r="T33" s="113">
        <f t="shared" si="1"/>
        <v>523.8899999999999</v>
      </c>
      <c r="U33" s="113">
        <f t="shared" si="1"/>
        <v>63.528</v>
      </c>
      <c r="V33" s="113">
        <f t="shared" si="1"/>
        <v>3392.615000000001</v>
      </c>
      <c r="W33" s="113">
        <f t="shared" si="1"/>
        <v>1.7000000000000002</v>
      </c>
      <c r="X33" s="113">
        <f t="shared" si="1"/>
        <v>42.584</v>
      </c>
      <c r="Y33" s="113">
        <f t="shared" si="1"/>
        <v>2707.2750000000005</v>
      </c>
      <c r="Z33" s="113">
        <f>SUM(Z3:Z32)</f>
        <v>0.29400000000000004</v>
      </c>
      <c r="AA33" s="113">
        <f t="shared" si="1"/>
        <v>34.040000000000006</v>
      </c>
      <c r="AB33" s="69">
        <f t="shared" si="0"/>
        <v>39662.557</v>
      </c>
    </row>
  </sheetData>
  <sheetProtection/>
  <mergeCells count="3">
    <mergeCell ref="B1:AA1"/>
    <mergeCell ref="A1:A2"/>
    <mergeCell ref="AB1:AB2"/>
  </mergeCells>
  <printOptions horizontalCentered="1"/>
  <pageMargins left="0" right="0" top="1.3385826771653544" bottom="0.7480314960629921" header="0.31496062992125984" footer="0.31496062992125984"/>
  <pageSetup horizontalDpi="600" verticalDpi="600" orientation="landscape" scale="75" r:id="rId2"/>
  <headerFooter>
    <oddHeader>&amp;L&amp;G&amp;C&amp;"Verdana,Negrita"SUPERFICIE COMUNAL DE CEPAJES TINTOS PARA VINIFICACIÓN (has)
REGIÓN DEL LIBERTADOR BERNARDO O'HIGGINS&amp;RCUADRO N° 34</oddHeader>
    <oddFooter>&amp;R&amp;F</oddFooter>
  </headerFooter>
  <legacyDrawingHF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">
      <selection activeCell="A1" sqref="A1:A2"/>
    </sheetView>
  </sheetViews>
  <sheetFormatPr defaultColWidth="11.421875" defaultRowHeight="15"/>
  <cols>
    <col min="1" max="1" width="21.00390625" style="17" customWidth="1"/>
    <col min="2" max="2" width="17.8515625" style="17" customWidth="1"/>
    <col min="3" max="3" width="16.421875" style="17" customWidth="1"/>
    <col min="4" max="16384" width="11.421875" style="17" customWidth="1"/>
  </cols>
  <sheetData>
    <row r="1" spans="1:4" ht="24" customHeight="1">
      <c r="A1" s="329" t="s">
        <v>10</v>
      </c>
      <c r="B1" s="310"/>
      <c r="C1" s="311"/>
      <c r="D1" s="329" t="s">
        <v>11</v>
      </c>
    </row>
    <row r="2" spans="1:4" ht="30.75" customHeight="1">
      <c r="A2" s="330"/>
      <c r="B2" s="72" t="s">
        <v>1</v>
      </c>
      <c r="C2" s="72" t="s">
        <v>2</v>
      </c>
      <c r="D2" s="330"/>
    </row>
    <row r="3" spans="1:4" ht="12.75">
      <c r="A3" s="16" t="s">
        <v>131</v>
      </c>
      <c r="B3" s="241">
        <v>1339.6999999999987</v>
      </c>
      <c r="C3" s="241">
        <v>5115.296999999999</v>
      </c>
      <c r="D3" s="245">
        <f aca="true" t="shared" si="0" ref="D3:D32">SUM(B3:C3)</f>
        <v>6454.996999999998</v>
      </c>
    </row>
    <row r="4" spans="1:4" ht="12.75">
      <c r="A4" s="16" t="s">
        <v>132</v>
      </c>
      <c r="B4" s="241"/>
      <c r="C4" s="241">
        <v>0.5</v>
      </c>
      <c r="D4" s="245">
        <f t="shared" si="0"/>
        <v>0.5</v>
      </c>
    </row>
    <row r="5" spans="1:4" ht="12.75">
      <c r="A5" s="16" t="s">
        <v>133</v>
      </c>
      <c r="B5" s="241">
        <v>8.37</v>
      </c>
      <c r="C5" s="241">
        <v>59.61</v>
      </c>
      <c r="D5" s="245">
        <f t="shared" si="0"/>
        <v>67.98</v>
      </c>
    </row>
    <row r="6" spans="1:4" ht="12.75">
      <c r="A6" s="16" t="s">
        <v>134</v>
      </c>
      <c r="B6" s="241">
        <v>5.51</v>
      </c>
      <c r="C6" s="241">
        <v>52.419999999999995</v>
      </c>
      <c r="D6" s="245">
        <f t="shared" si="0"/>
        <v>57.92999999999999</v>
      </c>
    </row>
    <row r="7" spans="1:4" ht="12.75">
      <c r="A7" s="16" t="s">
        <v>135</v>
      </c>
      <c r="B7" s="241">
        <v>96.03</v>
      </c>
      <c r="C7" s="241">
        <v>426.35999999999996</v>
      </c>
      <c r="D7" s="245">
        <f t="shared" si="0"/>
        <v>522.39</v>
      </c>
    </row>
    <row r="8" spans="1:4" ht="12.75">
      <c r="A8" s="16" t="s">
        <v>136</v>
      </c>
      <c r="B8" s="241">
        <v>1306.3199999999997</v>
      </c>
      <c r="C8" s="241">
        <v>2125.118000000001</v>
      </c>
      <c r="D8" s="245">
        <f t="shared" si="0"/>
        <v>3431.4380000000006</v>
      </c>
    </row>
    <row r="9" spans="1:4" ht="12.75">
      <c r="A9" s="16" t="s">
        <v>137</v>
      </c>
      <c r="B9" s="241"/>
      <c r="C9" s="241">
        <v>37.318</v>
      </c>
      <c r="D9" s="245">
        <f t="shared" si="0"/>
        <v>37.318</v>
      </c>
    </row>
    <row r="10" spans="1:4" ht="12.75">
      <c r="A10" s="16" t="s">
        <v>138</v>
      </c>
      <c r="B10" s="241">
        <v>396.53</v>
      </c>
      <c r="C10" s="241">
        <v>291.09000000000003</v>
      </c>
      <c r="D10" s="245">
        <f t="shared" si="0"/>
        <v>687.62</v>
      </c>
    </row>
    <row r="11" spans="1:4" ht="12.75">
      <c r="A11" s="16" t="s">
        <v>139</v>
      </c>
      <c r="B11" s="241"/>
      <c r="C11" s="241">
        <v>116.69999999999999</v>
      </c>
      <c r="D11" s="245">
        <f t="shared" si="0"/>
        <v>116.69999999999999</v>
      </c>
    </row>
    <row r="12" spans="1:4" ht="12.75">
      <c r="A12" s="16" t="s">
        <v>140</v>
      </c>
      <c r="B12" s="241">
        <v>114.94999999999999</v>
      </c>
      <c r="C12" s="241">
        <v>425.80999999999995</v>
      </c>
      <c r="D12" s="245">
        <f t="shared" si="0"/>
        <v>540.76</v>
      </c>
    </row>
    <row r="13" spans="1:4" ht="12.75">
      <c r="A13" s="16" t="s">
        <v>141</v>
      </c>
      <c r="B13" s="241">
        <v>28.5</v>
      </c>
      <c r="C13" s="241">
        <v>237.54999999999998</v>
      </c>
      <c r="D13" s="245">
        <f t="shared" si="0"/>
        <v>266.04999999999995</v>
      </c>
    </row>
    <row r="14" spans="1:4" ht="12.75">
      <c r="A14" s="16" t="s">
        <v>142</v>
      </c>
      <c r="B14" s="241">
        <v>305.2099999999999</v>
      </c>
      <c r="C14" s="241">
        <v>924.1030000000001</v>
      </c>
      <c r="D14" s="245">
        <f t="shared" si="0"/>
        <v>1229.313</v>
      </c>
    </row>
    <row r="15" spans="1:4" ht="12.75">
      <c r="A15" s="16" t="s">
        <v>143</v>
      </c>
      <c r="B15" s="241">
        <v>2526.130000000001</v>
      </c>
      <c r="C15" s="241">
        <v>3083.1300000000006</v>
      </c>
      <c r="D15" s="245">
        <f t="shared" si="0"/>
        <v>5609.260000000002</v>
      </c>
    </row>
    <row r="16" spans="1:4" ht="12.75">
      <c r="A16" s="16" t="s">
        <v>144</v>
      </c>
      <c r="B16" s="241">
        <v>145.88</v>
      </c>
      <c r="C16" s="241">
        <v>295.3999999999999</v>
      </c>
      <c r="D16" s="245">
        <f t="shared" si="0"/>
        <v>441.2799999999999</v>
      </c>
    </row>
    <row r="17" spans="1:4" ht="12.75">
      <c r="A17" s="16" t="s">
        <v>145</v>
      </c>
      <c r="B17" s="241">
        <v>28.76</v>
      </c>
      <c r="C17" s="241">
        <v>130.29999999999998</v>
      </c>
      <c r="D17" s="245">
        <f t="shared" si="0"/>
        <v>159.05999999999997</v>
      </c>
    </row>
    <row r="18" spans="1:4" ht="12.75">
      <c r="A18" s="16" t="s">
        <v>146</v>
      </c>
      <c r="B18" s="241">
        <v>451.45999999999987</v>
      </c>
      <c r="C18" s="241">
        <v>4247.849999999999</v>
      </c>
      <c r="D18" s="245">
        <f t="shared" si="0"/>
        <v>4699.3099999999995</v>
      </c>
    </row>
    <row r="19" spans="1:4" ht="12.75">
      <c r="A19" s="16" t="s">
        <v>147</v>
      </c>
      <c r="B19" s="241">
        <v>561.32</v>
      </c>
      <c r="C19" s="241">
        <v>791.8800000000001</v>
      </c>
      <c r="D19" s="245">
        <f t="shared" si="0"/>
        <v>1353.2000000000003</v>
      </c>
    </row>
    <row r="20" spans="1:4" ht="12.75">
      <c r="A20" s="16" t="s">
        <v>148</v>
      </c>
      <c r="B20" s="241">
        <v>161.55</v>
      </c>
      <c r="C20" s="241">
        <v>611.1600000000002</v>
      </c>
      <c r="D20" s="245">
        <f t="shared" si="0"/>
        <v>772.7100000000003</v>
      </c>
    </row>
    <row r="21" spans="1:4" ht="12.75">
      <c r="A21" s="16" t="s">
        <v>149</v>
      </c>
      <c r="B21" s="241">
        <v>1041.9599999999998</v>
      </c>
      <c r="C21" s="241">
        <v>1201.0699999999993</v>
      </c>
      <c r="D21" s="245">
        <f t="shared" si="0"/>
        <v>2243.029999999999</v>
      </c>
    </row>
    <row r="22" spans="1:4" ht="12.75">
      <c r="A22" s="16" t="s">
        <v>150</v>
      </c>
      <c r="B22" s="241">
        <v>450.107</v>
      </c>
      <c r="C22" s="241">
        <v>313.3400000000001</v>
      </c>
      <c r="D22" s="245">
        <f t="shared" si="0"/>
        <v>763.4470000000001</v>
      </c>
    </row>
    <row r="23" spans="1:4" ht="12.75">
      <c r="A23" s="16" t="s">
        <v>151</v>
      </c>
      <c r="B23" s="241">
        <v>1169.3610000000003</v>
      </c>
      <c r="C23" s="241">
        <v>3383.0399999999977</v>
      </c>
      <c r="D23" s="245">
        <f t="shared" si="0"/>
        <v>4552.400999999998</v>
      </c>
    </row>
    <row r="24" spans="1:4" ht="12.75">
      <c r="A24" s="16" t="s">
        <v>152</v>
      </c>
      <c r="B24" s="241">
        <v>772.1740000000001</v>
      </c>
      <c r="C24" s="241">
        <v>1965.3880000000004</v>
      </c>
      <c r="D24" s="245">
        <f t="shared" si="0"/>
        <v>2737.5620000000004</v>
      </c>
    </row>
    <row r="25" spans="1:4" ht="12.75">
      <c r="A25" s="16" t="s">
        <v>153</v>
      </c>
      <c r="B25" s="241">
        <v>1409.1020000000012</v>
      </c>
      <c r="C25" s="241">
        <v>6701.852999999998</v>
      </c>
      <c r="D25" s="245">
        <f t="shared" si="0"/>
        <v>8110.955</v>
      </c>
    </row>
    <row r="26" spans="1:4" ht="12.75">
      <c r="A26" s="16" t="s">
        <v>154</v>
      </c>
      <c r="B26" s="241">
        <v>413.27000000000004</v>
      </c>
      <c r="C26" s="241">
        <v>634.64</v>
      </c>
      <c r="D26" s="245">
        <f t="shared" si="0"/>
        <v>1047.91</v>
      </c>
    </row>
    <row r="27" spans="1:4" ht="12.75">
      <c r="A27" s="16" t="s">
        <v>155</v>
      </c>
      <c r="B27" s="241">
        <v>561.5280000000001</v>
      </c>
      <c r="C27" s="241">
        <v>2215.599999999999</v>
      </c>
      <c r="D27" s="245">
        <f t="shared" si="0"/>
        <v>2777.1279999999992</v>
      </c>
    </row>
    <row r="28" spans="1:4" ht="12.75">
      <c r="A28" s="16" t="s">
        <v>156</v>
      </c>
      <c r="B28" s="241">
        <v>264.04999999999995</v>
      </c>
      <c r="C28" s="241">
        <v>896.3800000000001</v>
      </c>
      <c r="D28" s="245">
        <f t="shared" si="0"/>
        <v>1160.43</v>
      </c>
    </row>
    <row r="29" spans="1:4" ht="12.75">
      <c r="A29" s="16" t="s">
        <v>157</v>
      </c>
      <c r="B29" s="241">
        <v>31.9</v>
      </c>
      <c r="C29" s="241">
        <v>34.800000000000004</v>
      </c>
      <c r="D29" s="245">
        <f t="shared" si="0"/>
        <v>66.7</v>
      </c>
    </row>
    <row r="30" spans="1:4" ht="12.75">
      <c r="A30" s="16" t="s">
        <v>158</v>
      </c>
      <c r="B30" s="241">
        <v>916.5699999999999</v>
      </c>
      <c r="C30" s="241">
        <v>2199.541999999998</v>
      </c>
      <c r="D30" s="245">
        <f t="shared" si="0"/>
        <v>3116.1119999999983</v>
      </c>
    </row>
    <row r="31" spans="1:4" ht="12.75">
      <c r="A31" s="16" t="s">
        <v>159</v>
      </c>
      <c r="B31" s="241">
        <v>268.88</v>
      </c>
      <c r="C31" s="241">
        <v>546.1700000000002</v>
      </c>
      <c r="D31" s="245">
        <f t="shared" si="0"/>
        <v>815.0500000000002</v>
      </c>
    </row>
    <row r="32" spans="1:4" ht="24.75" customHeight="1">
      <c r="A32" s="70" t="s">
        <v>3</v>
      </c>
      <c r="B32" s="246">
        <f>SUM(B3:B31)</f>
        <v>14775.122</v>
      </c>
      <c r="C32" s="246">
        <f>SUM(C3:C31)</f>
        <v>39063.418999999994</v>
      </c>
      <c r="D32" s="246">
        <f t="shared" si="0"/>
        <v>53838.541</v>
      </c>
    </row>
    <row r="34" spans="1:4" ht="12.75">
      <c r="A34" s="273"/>
      <c r="B34" s="273"/>
      <c r="C34" s="273"/>
      <c r="D34" s="273"/>
    </row>
    <row r="35" spans="1:4" ht="12.75">
      <c r="A35" s="273"/>
      <c r="B35" s="273"/>
      <c r="C35" s="273"/>
      <c r="D35" s="273"/>
    </row>
    <row r="36" spans="1:4" ht="12.75">
      <c r="A36" s="273"/>
      <c r="B36" s="273"/>
      <c r="C36" s="273"/>
      <c r="D36" s="273"/>
    </row>
  </sheetData>
  <sheetProtection/>
  <mergeCells count="4">
    <mergeCell ref="B1:C1"/>
    <mergeCell ref="D1:D2"/>
    <mergeCell ref="A1:A2"/>
    <mergeCell ref="A34:D36"/>
  </mergeCells>
  <printOptions horizontalCentered="1"/>
  <pageMargins left="0.7086614173228347" right="0.7086614173228347" top="1.3385826771653544" bottom="0.35433070866141736" header="0.5118110236220472" footer="0.31496062992125984"/>
  <pageSetup horizontalDpi="600" verticalDpi="600" orientation="landscape" r:id="rId2"/>
  <headerFooter>
    <oddHeader>&amp;L&amp;G&amp;C&amp;"Verdana,Negrita"CATASTRO DE VIDES (has)
REGION DEL MAULE&amp;RCUADRO N° 35</oddHeader>
    <oddFooter>&amp;R&amp;F</oddFooter>
  </headerFooter>
  <legacyDrawingHF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A1" sqref="A1:A2"/>
    </sheetView>
  </sheetViews>
  <sheetFormatPr defaultColWidth="11.421875" defaultRowHeight="15"/>
  <cols>
    <col min="1" max="1" width="17.421875" style="17" customWidth="1"/>
    <col min="2" max="2" width="14.28125" style="17" customWidth="1"/>
    <col min="3" max="16384" width="11.421875" style="17" customWidth="1"/>
  </cols>
  <sheetData>
    <row r="1" spans="1:3" ht="27" customHeight="1">
      <c r="A1" s="324" t="s">
        <v>10</v>
      </c>
      <c r="B1" s="260"/>
      <c r="C1" s="324" t="s">
        <v>11</v>
      </c>
    </row>
    <row r="2" spans="1:3" ht="27.75" customHeight="1">
      <c r="A2" s="324"/>
      <c r="B2" s="18" t="s">
        <v>160</v>
      </c>
      <c r="C2" s="324"/>
    </row>
    <row r="3" spans="1:3" ht="12.75">
      <c r="A3" s="16" t="s">
        <v>131</v>
      </c>
      <c r="B3" s="243">
        <v>713</v>
      </c>
      <c r="C3" s="13">
        <f aca="true" t="shared" si="0" ref="C3:C32">SUM(B3:B3)</f>
        <v>713</v>
      </c>
    </row>
    <row r="4" spans="1:3" ht="12.75">
      <c r="A4" s="16" t="s">
        <v>132</v>
      </c>
      <c r="B4" s="243">
        <v>1</v>
      </c>
      <c r="C4" s="13">
        <f t="shared" si="0"/>
        <v>1</v>
      </c>
    </row>
    <row r="5" spans="1:3" ht="12.75">
      <c r="A5" s="16" t="s">
        <v>133</v>
      </c>
      <c r="B5" s="243">
        <v>4</v>
      </c>
      <c r="C5" s="13">
        <f t="shared" si="0"/>
        <v>4</v>
      </c>
    </row>
    <row r="6" spans="1:3" ht="12.75">
      <c r="A6" s="16" t="s">
        <v>134</v>
      </c>
      <c r="B6" s="243">
        <v>6</v>
      </c>
      <c r="C6" s="13">
        <f t="shared" si="0"/>
        <v>6</v>
      </c>
    </row>
    <row r="7" spans="1:7" ht="15">
      <c r="A7" s="16" t="s">
        <v>135</v>
      </c>
      <c r="B7" s="243">
        <v>24</v>
      </c>
      <c r="C7" s="13">
        <f t="shared" si="0"/>
        <v>24</v>
      </c>
      <c r="F7" s="85"/>
      <c r="G7" s="84"/>
    </row>
    <row r="8" spans="1:7" ht="15">
      <c r="A8" s="16" t="s">
        <v>136</v>
      </c>
      <c r="B8" s="243">
        <v>264</v>
      </c>
      <c r="C8" s="13">
        <f t="shared" si="0"/>
        <v>264</v>
      </c>
      <c r="F8" s="85"/>
      <c r="G8" s="84"/>
    </row>
    <row r="9" spans="1:7" ht="15">
      <c r="A9" s="16" t="s">
        <v>137</v>
      </c>
      <c r="B9" s="243">
        <v>9</v>
      </c>
      <c r="C9" s="13">
        <f t="shared" si="0"/>
        <v>9</v>
      </c>
      <c r="F9" s="85"/>
      <c r="G9" s="84"/>
    </row>
    <row r="10" spans="1:7" ht="15">
      <c r="A10" s="16" t="s">
        <v>138</v>
      </c>
      <c r="B10" s="243">
        <v>57</v>
      </c>
      <c r="C10" s="13">
        <f t="shared" si="0"/>
        <v>57</v>
      </c>
      <c r="F10" s="85"/>
      <c r="G10" s="84"/>
    </row>
    <row r="11" spans="1:7" ht="15">
      <c r="A11" s="16" t="s">
        <v>139</v>
      </c>
      <c r="B11" s="243">
        <v>2</v>
      </c>
      <c r="C11" s="13">
        <f t="shared" si="0"/>
        <v>2</v>
      </c>
      <c r="F11" s="85"/>
      <c r="G11" s="84"/>
    </row>
    <row r="12" spans="1:7" ht="15">
      <c r="A12" s="16" t="s">
        <v>140</v>
      </c>
      <c r="B12" s="243">
        <v>54</v>
      </c>
      <c r="C12" s="13">
        <f t="shared" si="0"/>
        <v>54</v>
      </c>
      <c r="F12" s="85"/>
      <c r="G12" s="84"/>
    </row>
    <row r="13" spans="1:7" ht="15">
      <c r="A13" s="16" t="s">
        <v>141</v>
      </c>
      <c r="B13" s="243">
        <v>22</v>
      </c>
      <c r="C13" s="13">
        <f t="shared" si="0"/>
        <v>22</v>
      </c>
      <c r="F13" s="85"/>
      <c r="G13" s="84"/>
    </row>
    <row r="14" spans="1:7" ht="15">
      <c r="A14" s="16" t="s">
        <v>142</v>
      </c>
      <c r="B14" s="243">
        <v>82</v>
      </c>
      <c r="C14" s="13">
        <f t="shared" si="0"/>
        <v>82</v>
      </c>
      <c r="F14" s="85"/>
      <c r="G14" s="84"/>
    </row>
    <row r="15" spans="1:7" ht="15">
      <c r="A15" s="16" t="s">
        <v>143</v>
      </c>
      <c r="B15" s="243">
        <v>268</v>
      </c>
      <c r="C15" s="13">
        <f t="shared" si="0"/>
        <v>268</v>
      </c>
      <c r="F15" s="85"/>
      <c r="G15" s="84"/>
    </row>
    <row r="16" spans="1:3" ht="12.75">
      <c r="A16" s="16" t="s">
        <v>144</v>
      </c>
      <c r="B16" s="243">
        <v>19</v>
      </c>
      <c r="C16" s="13">
        <f t="shared" si="0"/>
        <v>19</v>
      </c>
    </row>
    <row r="17" spans="1:3" ht="12.75">
      <c r="A17" s="16" t="s">
        <v>145</v>
      </c>
      <c r="B17" s="243">
        <v>15</v>
      </c>
      <c r="C17" s="13">
        <f t="shared" si="0"/>
        <v>15</v>
      </c>
    </row>
    <row r="18" spans="1:3" ht="12.75">
      <c r="A18" s="16" t="s">
        <v>146</v>
      </c>
      <c r="B18" s="243">
        <v>124</v>
      </c>
      <c r="C18" s="13">
        <f t="shared" si="0"/>
        <v>124</v>
      </c>
    </row>
    <row r="19" spans="1:3" ht="12.75">
      <c r="A19" s="16" t="s">
        <v>147</v>
      </c>
      <c r="B19" s="243">
        <v>74</v>
      </c>
      <c r="C19" s="13">
        <f t="shared" si="0"/>
        <v>74</v>
      </c>
    </row>
    <row r="20" spans="1:3" ht="12.75">
      <c r="A20" s="16" t="s">
        <v>148</v>
      </c>
      <c r="B20" s="243">
        <v>44</v>
      </c>
      <c r="C20" s="13">
        <f t="shared" si="0"/>
        <v>44</v>
      </c>
    </row>
    <row r="21" spans="1:3" ht="12.75">
      <c r="A21" s="16" t="s">
        <v>149</v>
      </c>
      <c r="B21" s="243">
        <v>116</v>
      </c>
      <c r="C21" s="13">
        <f t="shared" si="0"/>
        <v>116</v>
      </c>
    </row>
    <row r="22" spans="1:3" ht="12.75">
      <c r="A22" s="16" t="s">
        <v>150</v>
      </c>
      <c r="B22" s="243">
        <v>45</v>
      </c>
      <c r="C22" s="13">
        <f t="shared" si="0"/>
        <v>45</v>
      </c>
    </row>
    <row r="23" spans="1:3" ht="12.75">
      <c r="A23" s="16" t="s">
        <v>151</v>
      </c>
      <c r="B23" s="243">
        <v>385</v>
      </c>
      <c r="C23" s="13">
        <f t="shared" si="0"/>
        <v>385</v>
      </c>
    </row>
    <row r="24" spans="1:3" ht="12.75">
      <c r="A24" s="16" t="s">
        <v>152</v>
      </c>
      <c r="B24" s="243">
        <v>130</v>
      </c>
      <c r="C24" s="13">
        <f t="shared" si="0"/>
        <v>130</v>
      </c>
    </row>
    <row r="25" spans="1:3" ht="12.75">
      <c r="A25" s="16" t="s">
        <v>153</v>
      </c>
      <c r="B25" s="243">
        <v>737</v>
      </c>
      <c r="C25" s="13">
        <f t="shared" si="0"/>
        <v>737</v>
      </c>
    </row>
    <row r="26" spans="1:3" ht="12.75">
      <c r="A26" s="16" t="s">
        <v>154</v>
      </c>
      <c r="B26" s="243">
        <v>27</v>
      </c>
      <c r="C26" s="13">
        <f t="shared" si="0"/>
        <v>27</v>
      </c>
    </row>
    <row r="27" spans="1:3" ht="12.75">
      <c r="A27" s="16" t="s">
        <v>155</v>
      </c>
      <c r="B27" s="243">
        <v>157</v>
      </c>
      <c r="C27" s="13">
        <f t="shared" si="0"/>
        <v>157</v>
      </c>
    </row>
    <row r="28" spans="1:3" ht="12.75">
      <c r="A28" s="16" t="s">
        <v>156</v>
      </c>
      <c r="B28" s="243">
        <v>77</v>
      </c>
      <c r="C28" s="13">
        <f t="shared" si="0"/>
        <v>77</v>
      </c>
    </row>
    <row r="29" spans="1:3" ht="12.75">
      <c r="A29" s="16" t="s">
        <v>157</v>
      </c>
      <c r="B29" s="243">
        <v>6</v>
      </c>
      <c r="C29" s="13">
        <f t="shared" si="0"/>
        <v>6</v>
      </c>
    </row>
    <row r="30" spans="1:3" ht="12.75">
      <c r="A30" s="16" t="s">
        <v>158</v>
      </c>
      <c r="B30" s="243">
        <v>228</v>
      </c>
      <c r="C30" s="13">
        <f t="shared" si="0"/>
        <v>228</v>
      </c>
    </row>
    <row r="31" spans="1:3" ht="12.75">
      <c r="A31" s="16" t="s">
        <v>159</v>
      </c>
      <c r="B31" s="243">
        <v>31</v>
      </c>
      <c r="C31" s="13">
        <f t="shared" si="0"/>
        <v>31</v>
      </c>
    </row>
    <row r="32" spans="1:3" ht="24" customHeight="1">
      <c r="A32" s="90" t="s">
        <v>3</v>
      </c>
      <c r="B32" s="89">
        <f>SUM(B3:B31)</f>
        <v>3721</v>
      </c>
      <c r="C32" s="89">
        <f t="shared" si="0"/>
        <v>3721</v>
      </c>
    </row>
  </sheetData>
  <sheetProtection/>
  <mergeCells count="2">
    <mergeCell ref="C1:C2"/>
    <mergeCell ref="A1:A2"/>
  </mergeCells>
  <printOptions horizontalCentered="1"/>
  <pageMargins left="0.7086614173228347" right="0.7086614173228347" top="1.535433070866142" bottom="0.7480314960629921" header="0.31496062992125984" footer="0.31496062992125984"/>
  <pageSetup horizontalDpi="600" verticalDpi="600" orientation="landscape" r:id="rId2"/>
  <headerFooter>
    <oddHeader>&amp;L&amp;G&amp;C&amp;"Verdana,Negrita"NUMERO DE PROPIEDADES CON PLANTACIONES DE VIDES
PARA VINIFICACIÓN (has)
REGIÓN DEL MAULE&amp;RCUADRO N° 36</oddHeader>
    <oddFooter>&amp;R&amp;F</oddFooter>
  </headerFooter>
  <legacyDrawingHF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A29"/>
  <sheetViews>
    <sheetView zoomScalePageLayoutView="0" workbookViewId="0" topLeftCell="A1">
      <selection activeCell="A1" sqref="A1:A2"/>
    </sheetView>
  </sheetViews>
  <sheetFormatPr defaultColWidth="11.421875" defaultRowHeight="15"/>
  <cols>
    <col min="1" max="1" width="16.7109375" style="22" customWidth="1"/>
    <col min="2" max="2" width="5.8515625" style="22" customWidth="1"/>
    <col min="3" max="3" width="5.00390625" style="22" customWidth="1"/>
    <col min="4" max="4" width="6.00390625" style="22" customWidth="1"/>
    <col min="5" max="6" width="7.28125" style="22" customWidth="1"/>
    <col min="7" max="7" width="5.57421875" style="22" customWidth="1"/>
    <col min="8" max="8" width="4.57421875" style="22" customWidth="1"/>
    <col min="9" max="9" width="5.57421875" style="22" customWidth="1"/>
    <col min="10" max="10" width="4.57421875" style="22" customWidth="1"/>
    <col min="11" max="11" width="5.57421875" style="22" customWidth="1"/>
    <col min="12" max="13" width="7.00390625" style="22" customWidth="1"/>
    <col min="14" max="14" width="4.57421875" style="22" customWidth="1"/>
    <col min="15" max="16" width="5.57421875" style="22" customWidth="1"/>
    <col min="17" max="17" width="5.00390625" style="22" customWidth="1"/>
    <col min="18" max="18" width="5.7109375" style="22" customWidth="1"/>
    <col min="19" max="19" width="6.00390625" style="22" customWidth="1"/>
    <col min="20" max="20" width="5.00390625" style="22" customWidth="1"/>
    <col min="21" max="21" width="8.00390625" style="22" customWidth="1"/>
    <col min="22" max="22" width="5.140625" style="22" customWidth="1"/>
    <col min="23" max="23" width="8.00390625" style="22" customWidth="1"/>
    <col min="24" max="25" width="7.00390625" style="22" customWidth="1"/>
    <col min="26" max="26" width="6.00390625" style="22" customWidth="1"/>
    <col min="27" max="27" width="7.8515625" style="22" customWidth="1"/>
    <col min="28" max="16384" width="11.421875" style="22" customWidth="1"/>
  </cols>
  <sheetData>
    <row r="1" spans="1:27" ht="20.25" customHeight="1">
      <c r="A1" s="331" t="s">
        <v>10</v>
      </c>
      <c r="B1" s="284" t="s">
        <v>27</v>
      </c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285"/>
      <c r="Y1" s="285"/>
      <c r="Z1" s="286"/>
      <c r="AA1" s="331" t="s">
        <v>11</v>
      </c>
    </row>
    <row r="2" spans="1:27" ht="149.25" customHeight="1">
      <c r="A2" s="331"/>
      <c r="B2" s="23" t="s">
        <v>161</v>
      </c>
      <c r="C2" s="23" t="s">
        <v>13</v>
      </c>
      <c r="D2" s="23" t="s">
        <v>162</v>
      </c>
      <c r="E2" s="23" t="s">
        <v>22</v>
      </c>
      <c r="F2" s="23" t="s">
        <v>205</v>
      </c>
      <c r="G2" s="23" t="s">
        <v>126</v>
      </c>
      <c r="H2" s="23" t="s">
        <v>163</v>
      </c>
      <c r="I2" s="23" t="s">
        <v>63</v>
      </c>
      <c r="J2" s="23" t="s">
        <v>88</v>
      </c>
      <c r="K2" s="23" t="s">
        <v>57</v>
      </c>
      <c r="L2" s="23" t="s">
        <v>23</v>
      </c>
      <c r="M2" s="23" t="s">
        <v>15</v>
      </c>
      <c r="N2" s="23" t="s">
        <v>60</v>
      </c>
      <c r="O2" s="23" t="s">
        <v>21</v>
      </c>
      <c r="P2" s="23" t="s">
        <v>24</v>
      </c>
      <c r="Q2" s="23" t="s">
        <v>89</v>
      </c>
      <c r="R2" s="23" t="s">
        <v>64</v>
      </c>
      <c r="S2" s="23" t="s">
        <v>65</v>
      </c>
      <c r="T2" s="23" t="s">
        <v>90</v>
      </c>
      <c r="U2" s="23" t="s">
        <v>25</v>
      </c>
      <c r="V2" s="23" t="s">
        <v>91</v>
      </c>
      <c r="W2" s="23" t="s">
        <v>92</v>
      </c>
      <c r="X2" s="23" t="s">
        <v>66</v>
      </c>
      <c r="Y2" s="23" t="s">
        <v>19</v>
      </c>
      <c r="Z2" s="23" t="s">
        <v>26</v>
      </c>
      <c r="AA2" s="331"/>
    </row>
    <row r="3" spans="1:27" ht="10.5">
      <c r="A3" s="193" t="s">
        <v>131</v>
      </c>
      <c r="B3" s="218"/>
      <c r="C3" s="218">
        <v>0.25</v>
      </c>
      <c r="D3" s="218">
        <v>43.68600000000001</v>
      </c>
      <c r="E3" s="218">
        <v>508.78999999999996</v>
      </c>
      <c r="F3" s="218">
        <v>0.6</v>
      </c>
      <c r="G3" s="218">
        <v>0.14</v>
      </c>
      <c r="H3" s="218"/>
      <c r="I3" s="218">
        <v>8.379999999999999</v>
      </c>
      <c r="J3" s="218">
        <v>0.94</v>
      </c>
      <c r="K3" s="218">
        <v>29.98</v>
      </c>
      <c r="L3" s="218">
        <v>29.609999999999996</v>
      </c>
      <c r="M3" s="218"/>
      <c r="N3" s="218"/>
      <c r="O3" s="218">
        <v>16.970000000000006</v>
      </c>
      <c r="P3" s="218">
        <v>0.9</v>
      </c>
      <c r="Q3" s="218"/>
      <c r="R3" s="218">
        <v>23.37</v>
      </c>
      <c r="S3" s="218">
        <v>43.089999999999996</v>
      </c>
      <c r="T3" s="218">
        <v>1.93</v>
      </c>
      <c r="U3" s="218">
        <v>324.6400000000001</v>
      </c>
      <c r="V3" s="218"/>
      <c r="W3" s="218">
        <v>40.269999999999996</v>
      </c>
      <c r="X3" s="218">
        <v>101.595</v>
      </c>
      <c r="Y3" s="218">
        <v>106.649</v>
      </c>
      <c r="Z3" s="218">
        <v>57.91</v>
      </c>
      <c r="AA3" s="109">
        <f aca="true" t="shared" si="0" ref="AA3:AA28">SUM(B3:Z3)</f>
        <v>1339.7000000000005</v>
      </c>
    </row>
    <row r="4" spans="1:27" ht="10.5">
      <c r="A4" s="193" t="s">
        <v>133</v>
      </c>
      <c r="B4" s="218"/>
      <c r="C4" s="218"/>
      <c r="D4" s="218"/>
      <c r="E4" s="218">
        <v>1.6</v>
      </c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>
        <v>0.6</v>
      </c>
      <c r="T4" s="218"/>
      <c r="U4" s="218">
        <v>6</v>
      </c>
      <c r="V4" s="218"/>
      <c r="W4" s="218"/>
      <c r="X4" s="218">
        <v>0.17</v>
      </c>
      <c r="Y4" s="218"/>
      <c r="Z4" s="218"/>
      <c r="AA4" s="109">
        <f t="shared" si="0"/>
        <v>8.37</v>
      </c>
    </row>
    <row r="5" spans="1:27" ht="10.5">
      <c r="A5" s="193" t="s">
        <v>134</v>
      </c>
      <c r="B5" s="218"/>
      <c r="C5" s="218"/>
      <c r="D5" s="218"/>
      <c r="E5" s="218">
        <v>2.51</v>
      </c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>
        <v>1.6</v>
      </c>
      <c r="T5" s="218"/>
      <c r="U5" s="218">
        <v>0.4</v>
      </c>
      <c r="V5" s="218"/>
      <c r="W5" s="218">
        <v>1</v>
      </c>
      <c r="X5" s="218"/>
      <c r="Y5" s="218"/>
      <c r="Z5" s="218"/>
      <c r="AA5" s="109">
        <f t="shared" si="0"/>
        <v>5.51</v>
      </c>
    </row>
    <row r="6" spans="1:27" ht="10.5">
      <c r="A6" s="193" t="s">
        <v>135</v>
      </c>
      <c r="B6" s="218"/>
      <c r="C6" s="218"/>
      <c r="D6" s="218"/>
      <c r="E6" s="218">
        <v>25.410000000000004</v>
      </c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>
        <v>64.82</v>
      </c>
      <c r="V6" s="218"/>
      <c r="W6" s="218"/>
      <c r="X6" s="218"/>
      <c r="Y6" s="218">
        <v>2</v>
      </c>
      <c r="Z6" s="218">
        <v>3.8000000000000003</v>
      </c>
      <c r="AA6" s="109">
        <f t="shared" si="0"/>
        <v>96.02999999999999</v>
      </c>
    </row>
    <row r="7" spans="1:27" ht="10.5">
      <c r="A7" s="193" t="s">
        <v>136</v>
      </c>
      <c r="B7" s="218"/>
      <c r="C7" s="218"/>
      <c r="D7" s="218"/>
      <c r="E7" s="218">
        <v>185.32999999999996</v>
      </c>
      <c r="F7" s="218"/>
      <c r="G7" s="218"/>
      <c r="H7" s="218"/>
      <c r="I7" s="218">
        <v>6.19</v>
      </c>
      <c r="J7" s="218">
        <v>0.25</v>
      </c>
      <c r="K7" s="218"/>
      <c r="L7" s="218"/>
      <c r="M7" s="218"/>
      <c r="N7" s="218"/>
      <c r="O7" s="218"/>
      <c r="P7" s="218"/>
      <c r="Q7" s="218"/>
      <c r="R7" s="218">
        <v>1.13</v>
      </c>
      <c r="S7" s="218">
        <v>21.6</v>
      </c>
      <c r="T7" s="218">
        <v>0.5</v>
      </c>
      <c r="U7" s="218">
        <v>785.0199999999999</v>
      </c>
      <c r="V7" s="218">
        <v>8.5</v>
      </c>
      <c r="W7" s="218">
        <v>247.49</v>
      </c>
      <c r="X7" s="218">
        <v>33.5</v>
      </c>
      <c r="Y7" s="218"/>
      <c r="Z7" s="218">
        <v>16.81</v>
      </c>
      <c r="AA7" s="109">
        <f t="shared" si="0"/>
        <v>1306.3199999999997</v>
      </c>
    </row>
    <row r="8" spans="1:27" ht="10.5">
      <c r="A8" s="193" t="s">
        <v>138</v>
      </c>
      <c r="B8" s="218"/>
      <c r="C8" s="218"/>
      <c r="D8" s="218"/>
      <c r="E8" s="218">
        <v>32.650000000000006</v>
      </c>
      <c r="F8" s="218"/>
      <c r="G8" s="218"/>
      <c r="H8" s="218"/>
      <c r="I8" s="218"/>
      <c r="J8" s="218"/>
      <c r="K8" s="218"/>
      <c r="L8" s="218">
        <v>16</v>
      </c>
      <c r="M8" s="218"/>
      <c r="N8" s="218"/>
      <c r="O8" s="218"/>
      <c r="P8" s="218"/>
      <c r="Q8" s="218"/>
      <c r="R8" s="218"/>
      <c r="S8" s="218">
        <v>25</v>
      </c>
      <c r="T8" s="218"/>
      <c r="U8" s="218">
        <v>246.22000000000003</v>
      </c>
      <c r="V8" s="218">
        <v>2</v>
      </c>
      <c r="W8" s="218">
        <v>26</v>
      </c>
      <c r="X8" s="218">
        <v>48.660000000000004</v>
      </c>
      <c r="Y8" s="218"/>
      <c r="Z8" s="218"/>
      <c r="AA8" s="109">
        <f t="shared" si="0"/>
        <v>396.53000000000003</v>
      </c>
    </row>
    <row r="9" spans="1:27" ht="10.5">
      <c r="A9" s="193" t="s">
        <v>140</v>
      </c>
      <c r="B9" s="218"/>
      <c r="C9" s="218"/>
      <c r="D9" s="218"/>
      <c r="E9" s="218">
        <v>71.6</v>
      </c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>
        <v>1.5</v>
      </c>
      <c r="T9" s="218"/>
      <c r="U9" s="218">
        <v>31.35</v>
      </c>
      <c r="V9" s="218">
        <v>2.5</v>
      </c>
      <c r="W9" s="218"/>
      <c r="X9" s="218"/>
      <c r="Y9" s="218">
        <v>4</v>
      </c>
      <c r="Z9" s="218">
        <v>4</v>
      </c>
      <c r="AA9" s="109">
        <f t="shared" si="0"/>
        <v>114.94999999999999</v>
      </c>
    </row>
    <row r="10" spans="1:27" ht="10.5">
      <c r="A10" s="193" t="s">
        <v>141</v>
      </c>
      <c r="B10" s="218"/>
      <c r="C10" s="218"/>
      <c r="D10" s="218"/>
      <c r="E10" s="218">
        <v>13</v>
      </c>
      <c r="F10" s="218"/>
      <c r="G10" s="218"/>
      <c r="H10" s="218"/>
      <c r="I10" s="218"/>
      <c r="J10" s="218"/>
      <c r="K10" s="218"/>
      <c r="L10" s="218"/>
      <c r="M10" s="218"/>
      <c r="N10" s="218"/>
      <c r="O10" s="218"/>
      <c r="P10" s="218"/>
      <c r="Q10" s="218"/>
      <c r="R10" s="218"/>
      <c r="S10" s="218"/>
      <c r="T10" s="218"/>
      <c r="U10" s="218">
        <v>15.5</v>
      </c>
      <c r="V10" s="218"/>
      <c r="W10" s="218"/>
      <c r="X10" s="218"/>
      <c r="Y10" s="218"/>
      <c r="Z10" s="218"/>
      <c r="AA10" s="109">
        <f t="shared" si="0"/>
        <v>28.5</v>
      </c>
    </row>
    <row r="11" spans="1:27" ht="10.5">
      <c r="A11" s="193" t="s">
        <v>142</v>
      </c>
      <c r="B11" s="218"/>
      <c r="C11" s="218"/>
      <c r="D11" s="218"/>
      <c r="E11" s="218">
        <v>76.96000000000001</v>
      </c>
      <c r="F11" s="218"/>
      <c r="G11" s="218"/>
      <c r="H11" s="218"/>
      <c r="I11" s="218"/>
      <c r="J11" s="218"/>
      <c r="K11" s="218"/>
      <c r="L11" s="218">
        <v>7.359999999999999</v>
      </c>
      <c r="M11" s="218"/>
      <c r="N11" s="218"/>
      <c r="O11" s="218">
        <v>6.5</v>
      </c>
      <c r="P11" s="218"/>
      <c r="Q11" s="218"/>
      <c r="R11" s="218"/>
      <c r="S11" s="218">
        <v>0.83</v>
      </c>
      <c r="T11" s="218"/>
      <c r="U11" s="218">
        <v>160.03999999999996</v>
      </c>
      <c r="V11" s="218"/>
      <c r="W11" s="218">
        <v>18.33</v>
      </c>
      <c r="X11" s="218">
        <v>35.190000000000005</v>
      </c>
      <c r="Y11" s="218"/>
      <c r="Z11" s="218"/>
      <c r="AA11" s="109">
        <f t="shared" si="0"/>
        <v>305.21</v>
      </c>
    </row>
    <row r="12" spans="1:27" ht="10.5">
      <c r="A12" s="193" t="s">
        <v>143</v>
      </c>
      <c r="B12" s="218"/>
      <c r="C12" s="218"/>
      <c r="D12" s="218"/>
      <c r="E12" s="218">
        <v>769.04</v>
      </c>
      <c r="F12" s="218"/>
      <c r="G12" s="218">
        <v>3.2</v>
      </c>
      <c r="H12" s="218"/>
      <c r="I12" s="218">
        <v>8.66</v>
      </c>
      <c r="J12" s="218"/>
      <c r="K12" s="218"/>
      <c r="L12" s="218">
        <v>15.3</v>
      </c>
      <c r="M12" s="218"/>
      <c r="N12" s="218"/>
      <c r="O12" s="218"/>
      <c r="P12" s="218">
        <v>16.7</v>
      </c>
      <c r="Q12" s="218"/>
      <c r="R12" s="218">
        <v>114.57</v>
      </c>
      <c r="S12" s="218">
        <v>21.96</v>
      </c>
      <c r="T12" s="218"/>
      <c r="U12" s="218">
        <v>1412.9499999999998</v>
      </c>
      <c r="V12" s="218"/>
      <c r="W12" s="218">
        <v>113.25</v>
      </c>
      <c r="X12" s="218">
        <v>18.2</v>
      </c>
      <c r="Y12" s="218"/>
      <c r="Z12" s="218">
        <v>32.3</v>
      </c>
      <c r="AA12" s="109">
        <f t="shared" si="0"/>
        <v>2526.13</v>
      </c>
    </row>
    <row r="13" spans="1:27" ht="10.5">
      <c r="A13" s="193" t="s">
        <v>144</v>
      </c>
      <c r="B13" s="218"/>
      <c r="C13" s="218"/>
      <c r="D13" s="218"/>
      <c r="E13" s="218">
        <v>9.750000000000002</v>
      </c>
      <c r="F13" s="218"/>
      <c r="G13" s="218"/>
      <c r="H13" s="218"/>
      <c r="I13" s="218"/>
      <c r="J13" s="218"/>
      <c r="K13" s="218"/>
      <c r="L13" s="218"/>
      <c r="M13" s="218"/>
      <c r="N13" s="218"/>
      <c r="O13" s="218">
        <v>1.5</v>
      </c>
      <c r="P13" s="218"/>
      <c r="Q13" s="218"/>
      <c r="R13" s="218">
        <v>0.8</v>
      </c>
      <c r="S13" s="218">
        <v>2</v>
      </c>
      <c r="T13" s="218"/>
      <c r="U13" s="218">
        <v>9.13</v>
      </c>
      <c r="V13" s="218">
        <v>2.6</v>
      </c>
      <c r="W13" s="218"/>
      <c r="X13" s="218">
        <v>119</v>
      </c>
      <c r="Y13" s="218"/>
      <c r="Z13" s="218">
        <v>1.1</v>
      </c>
      <c r="AA13" s="109">
        <f t="shared" si="0"/>
        <v>145.88</v>
      </c>
    </row>
    <row r="14" spans="1:27" ht="10.5">
      <c r="A14" s="193" t="s">
        <v>145</v>
      </c>
      <c r="B14" s="218"/>
      <c r="C14" s="218"/>
      <c r="D14" s="218"/>
      <c r="E14" s="218">
        <v>20.060000000000002</v>
      </c>
      <c r="F14" s="218"/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218">
        <v>8.7</v>
      </c>
      <c r="V14" s="218"/>
      <c r="W14" s="218"/>
      <c r="X14" s="218"/>
      <c r="Y14" s="218"/>
      <c r="Z14" s="218"/>
      <c r="AA14" s="109">
        <f t="shared" si="0"/>
        <v>28.76</v>
      </c>
    </row>
    <row r="15" spans="1:27" ht="10.5">
      <c r="A15" s="193" t="s">
        <v>146</v>
      </c>
      <c r="B15" s="218"/>
      <c r="C15" s="218"/>
      <c r="D15" s="218"/>
      <c r="E15" s="218">
        <v>218.77999999999997</v>
      </c>
      <c r="F15" s="218"/>
      <c r="G15" s="218">
        <v>25.330000000000002</v>
      </c>
      <c r="H15" s="218"/>
      <c r="I15" s="218">
        <v>2.52</v>
      </c>
      <c r="J15" s="218"/>
      <c r="K15" s="218"/>
      <c r="L15" s="218"/>
      <c r="M15" s="218"/>
      <c r="N15" s="218"/>
      <c r="O15" s="218">
        <v>17.14</v>
      </c>
      <c r="P15" s="218"/>
      <c r="Q15" s="218"/>
      <c r="R15" s="218">
        <v>6.26</v>
      </c>
      <c r="S15" s="218">
        <v>8.96</v>
      </c>
      <c r="T15" s="218"/>
      <c r="U15" s="218">
        <v>91.44</v>
      </c>
      <c r="V15" s="218"/>
      <c r="W15" s="218"/>
      <c r="X15" s="218">
        <v>29.2</v>
      </c>
      <c r="Y15" s="218">
        <v>22.6</v>
      </c>
      <c r="Z15" s="218">
        <v>29.229999999999997</v>
      </c>
      <c r="AA15" s="109">
        <f t="shared" si="0"/>
        <v>451.46</v>
      </c>
    </row>
    <row r="16" spans="1:27" ht="10.5">
      <c r="A16" s="193" t="s">
        <v>147</v>
      </c>
      <c r="B16" s="218"/>
      <c r="C16" s="218"/>
      <c r="D16" s="218"/>
      <c r="E16" s="218">
        <v>114.88000000000002</v>
      </c>
      <c r="F16" s="218"/>
      <c r="G16" s="218"/>
      <c r="H16" s="218"/>
      <c r="I16" s="218"/>
      <c r="J16" s="218"/>
      <c r="K16" s="218"/>
      <c r="L16" s="218"/>
      <c r="M16" s="218"/>
      <c r="N16" s="218"/>
      <c r="O16" s="218"/>
      <c r="P16" s="218">
        <v>1.2</v>
      </c>
      <c r="Q16" s="218"/>
      <c r="R16" s="218"/>
      <c r="S16" s="218"/>
      <c r="T16" s="218"/>
      <c r="U16" s="218">
        <v>435.23999999999984</v>
      </c>
      <c r="V16" s="218"/>
      <c r="W16" s="218">
        <v>4.4</v>
      </c>
      <c r="X16" s="218">
        <v>2.5</v>
      </c>
      <c r="Y16" s="218"/>
      <c r="Z16" s="218">
        <v>3.1</v>
      </c>
      <c r="AA16" s="109">
        <f t="shared" si="0"/>
        <v>561.3199999999998</v>
      </c>
    </row>
    <row r="17" spans="1:27" ht="10.5">
      <c r="A17" s="193" t="s">
        <v>148</v>
      </c>
      <c r="B17" s="218"/>
      <c r="C17" s="218"/>
      <c r="D17" s="218"/>
      <c r="E17" s="218">
        <v>80.27000000000001</v>
      </c>
      <c r="F17" s="218"/>
      <c r="G17" s="218"/>
      <c r="H17" s="218"/>
      <c r="I17" s="218">
        <v>0.42</v>
      </c>
      <c r="J17" s="218"/>
      <c r="K17" s="218"/>
      <c r="L17" s="218"/>
      <c r="M17" s="218"/>
      <c r="N17" s="218"/>
      <c r="O17" s="218">
        <v>0.5</v>
      </c>
      <c r="P17" s="218"/>
      <c r="Q17" s="218"/>
      <c r="R17" s="218">
        <v>6.98</v>
      </c>
      <c r="S17" s="218">
        <v>4.21</v>
      </c>
      <c r="T17" s="218">
        <v>4.17</v>
      </c>
      <c r="U17" s="218">
        <v>53</v>
      </c>
      <c r="V17" s="218"/>
      <c r="W17" s="218"/>
      <c r="X17" s="218">
        <v>12</v>
      </c>
      <c r="Y17" s="218"/>
      <c r="Z17" s="218"/>
      <c r="AA17" s="109">
        <f t="shared" si="0"/>
        <v>161.55</v>
      </c>
    </row>
    <row r="18" spans="1:27" ht="10.5">
      <c r="A18" s="193" t="s">
        <v>149</v>
      </c>
      <c r="B18" s="218"/>
      <c r="C18" s="218"/>
      <c r="D18" s="218"/>
      <c r="E18" s="218">
        <v>187.08999999999997</v>
      </c>
      <c r="F18" s="218"/>
      <c r="G18" s="218"/>
      <c r="H18" s="218"/>
      <c r="I18" s="218">
        <v>33.36</v>
      </c>
      <c r="J18" s="218">
        <v>0.8</v>
      </c>
      <c r="K18" s="218"/>
      <c r="L18" s="218"/>
      <c r="M18" s="218"/>
      <c r="N18" s="218"/>
      <c r="O18" s="218"/>
      <c r="P18" s="218"/>
      <c r="Q18" s="218"/>
      <c r="R18" s="218">
        <v>7.75</v>
      </c>
      <c r="S18" s="218">
        <v>22.369999999999997</v>
      </c>
      <c r="T18" s="218">
        <v>0.79</v>
      </c>
      <c r="U18" s="218">
        <v>692.8500000000001</v>
      </c>
      <c r="V18" s="218">
        <v>11.81</v>
      </c>
      <c r="W18" s="218">
        <v>47.2</v>
      </c>
      <c r="X18" s="218">
        <v>31.68</v>
      </c>
      <c r="Y18" s="218"/>
      <c r="Z18" s="218">
        <v>6.26</v>
      </c>
      <c r="AA18" s="109">
        <f t="shared" si="0"/>
        <v>1041.96</v>
      </c>
    </row>
    <row r="19" spans="1:27" ht="10.5">
      <c r="A19" s="193" t="s">
        <v>150</v>
      </c>
      <c r="B19" s="218"/>
      <c r="C19" s="218"/>
      <c r="D19" s="218"/>
      <c r="E19" s="218">
        <v>53.247</v>
      </c>
      <c r="F19" s="218"/>
      <c r="G19" s="218">
        <v>0.02</v>
      </c>
      <c r="H19" s="218"/>
      <c r="I19" s="218">
        <v>1.8</v>
      </c>
      <c r="J19" s="218"/>
      <c r="K19" s="218"/>
      <c r="L19" s="218"/>
      <c r="M19" s="218"/>
      <c r="N19" s="218"/>
      <c r="O19" s="218"/>
      <c r="P19" s="218"/>
      <c r="Q19" s="218"/>
      <c r="R19" s="218"/>
      <c r="S19" s="218"/>
      <c r="T19" s="218"/>
      <c r="U19" s="218">
        <v>374.2800000000001</v>
      </c>
      <c r="V19" s="218">
        <v>3.78</v>
      </c>
      <c r="W19" s="218">
        <v>1.72</v>
      </c>
      <c r="X19" s="218">
        <v>5.52</v>
      </c>
      <c r="Y19" s="218"/>
      <c r="Z19" s="218">
        <v>9.74</v>
      </c>
      <c r="AA19" s="109">
        <f t="shared" si="0"/>
        <v>450.1070000000001</v>
      </c>
    </row>
    <row r="20" spans="1:27" ht="10.5">
      <c r="A20" s="193" t="s">
        <v>151</v>
      </c>
      <c r="B20" s="218"/>
      <c r="C20" s="218"/>
      <c r="D20" s="218"/>
      <c r="E20" s="218">
        <v>284.39000000000004</v>
      </c>
      <c r="F20" s="218"/>
      <c r="G20" s="218">
        <v>1.96</v>
      </c>
      <c r="H20" s="218"/>
      <c r="I20" s="218">
        <v>16.5</v>
      </c>
      <c r="J20" s="218">
        <v>1.71</v>
      </c>
      <c r="K20" s="218"/>
      <c r="L20" s="218">
        <v>37.17</v>
      </c>
      <c r="M20" s="218"/>
      <c r="N20" s="218"/>
      <c r="O20" s="218"/>
      <c r="P20" s="218"/>
      <c r="Q20" s="218"/>
      <c r="R20" s="218">
        <v>17</v>
      </c>
      <c r="S20" s="218">
        <v>6</v>
      </c>
      <c r="T20" s="218">
        <v>0.81</v>
      </c>
      <c r="U20" s="218">
        <v>649.4209999999998</v>
      </c>
      <c r="V20" s="218">
        <v>2</v>
      </c>
      <c r="W20" s="218">
        <v>63.779999999999994</v>
      </c>
      <c r="X20" s="218">
        <v>35.74</v>
      </c>
      <c r="Y20" s="218">
        <v>2.9299999999999997</v>
      </c>
      <c r="Z20" s="218">
        <v>49.95</v>
      </c>
      <c r="AA20" s="109">
        <f t="shared" si="0"/>
        <v>1169.3609999999999</v>
      </c>
    </row>
    <row r="21" spans="1:27" ht="10.5">
      <c r="A21" s="193" t="s">
        <v>152</v>
      </c>
      <c r="B21" s="218">
        <v>0.47</v>
      </c>
      <c r="C21" s="218"/>
      <c r="D21" s="218"/>
      <c r="E21" s="218">
        <v>259.91999999999996</v>
      </c>
      <c r="F21" s="218"/>
      <c r="G21" s="218"/>
      <c r="H21" s="218"/>
      <c r="I21" s="218">
        <v>34.71</v>
      </c>
      <c r="J21" s="218"/>
      <c r="K21" s="218"/>
      <c r="L21" s="218"/>
      <c r="M21" s="218"/>
      <c r="N21" s="218"/>
      <c r="O21" s="218"/>
      <c r="P21" s="218">
        <v>4</v>
      </c>
      <c r="Q21" s="218"/>
      <c r="R21" s="218">
        <v>8.5</v>
      </c>
      <c r="S21" s="218">
        <v>1.5</v>
      </c>
      <c r="T21" s="218"/>
      <c r="U21" s="218">
        <v>421.34400000000005</v>
      </c>
      <c r="V21" s="218">
        <v>3.8</v>
      </c>
      <c r="W21" s="218">
        <v>15.93</v>
      </c>
      <c r="X21" s="218">
        <v>6</v>
      </c>
      <c r="Y21" s="218">
        <v>0.2</v>
      </c>
      <c r="Z21" s="218">
        <v>15.8</v>
      </c>
      <c r="AA21" s="109">
        <f t="shared" si="0"/>
        <v>772.1739999999999</v>
      </c>
    </row>
    <row r="22" spans="1:27" ht="10.5">
      <c r="A22" s="193" t="s">
        <v>153</v>
      </c>
      <c r="B22" s="218"/>
      <c r="C22" s="218"/>
      <c r="D22" s="218"/>
      <c r="E22" s="218">
        <v>298.83</v>
      </c>
      <c r="F22" s="218"/>
      <c r="G22" s="218"/>
      <c r="H22" s="218">
        <v>0.5</v>
      </c>
      <c r="I22" s="218">
        <v>18.99</v>
      </c>
      <c r="J22" s="218">
        <v>0.63</v>
      </c>
      <c r="K22" s="218"/>
      <c r="L22" s="218">
        <v>69.19</v>
      </c>
      <c r="M22" s="218">
        <v>3</v>
      </c>
      <c r="N22" s="218">
        <v>0.5</v>
      </c>
      <c r="O22" s="218">
        <v>14.9</v>
      </c>
      <c r="P22" s="218">
        <v>50.38</v>
      </c>
      <c r="Q22" s="218"/>
      <c r="R22" s="218">
        <v>5.85</v>
      </c>
      <c r="S22" s="218">
        <v>20.93</v>
      </c>
      <c r="T22" s="218">
        <v>0.63</v>
      </c>
      <c r="U22" s="218">
        <v>515.159</v>
      </c>
      <c r="V22" s="218"/>
      <c r="W22" s="218">
        <v>34.970000000000006</v>
      </c>
      <c r="X22" s="218">
        <v>18.900000000000002</v>
      </c>
      <c r="Y22" s="218">
        <v>344.0129999999999</v>
      </c>
      <c r="Z22" s="218">
        <v>11.73</v>
      </c>
      <c r="AA22" s="109">
        <f t="shared" si="0"/>
        <v>1409.102</v>
      </c>
    </row>
    <row r="23" spans="1:27" ht="10.5">
      <c r="A23" s="193" t="s">
        <v>154</v>
      </c>
      <c r="B23" s="218"/>
      <c r="C23" s="218"/>
      <c r="D23" s="218"/>
      <c r="E23" s="218">
        <v>117.48</v>
      </c>
      <c r="F23" s="218"/>
      <c r="G23" s="218"/>
      <c r="H23" s="218"/>
      <c r="I23" s="218">
        <v>6.66</v>
      </c>
      <c r="J23" s="218"/>
      <c r="K23" s="218"/>
      <c r="L23" s="218"/>
      <c r="M23" s="218"/>
      <c r="N23" s="218"/>
      <c r="O23" s="218"/>
      <c r="P23" s="218"/>
      <c r="Q23" s="218">
        <v>3.56</v>
      </c>
      <c r="R23" s="218"/>
      <c r="S23" s="218">
        <v>3.9299999999999997</v>
      </c>
      <c r="T23" s="218"/>
      <c r="U23" s="218">
        <v>245.86999999999998</v>
      </c>
      <c r="V23" s="218">
        <v>3.62</v>
      </c>
      <c r="W23" s="218">
        <v>1.7</v>
      </c>
      <c r="X23" s="218"/>
      <c r="Y23" s="218">
        <v>1</v>
      </c>
      <c r="Z23" s="218">
        <v>29.450000000000003</v>
      </c>
      <c r="AA23" s="109">
        <f t="shared" si="0"/>
        <v>413.27</v>
      </c>
    </row>
    <row r="24" spans="1:27" ht="10.5">
      <c r="A24" s="193" t="s">
        <v>155</v>
      </c>
      <c r="B24" s="218"/>
      <c r="C24" s="218"/>
      <c r="D24" s="218"/>
      <c r="E24" s="218">
        <v>210.97799999999995</v>
      </c>
      <c r="F24" s="218"/>
      <c r="G24" s="218"/>
      <c r="H24" s="218"/>
      <c r="I24" s="218">
        <v>1.7</v>
      </c>
      <c r="J24" s="218"/>
      <c r="K24" s="218"/>
      <c r="L24" s="218"/>
      <c r="M24" s="218"/>
      <c r="N24" s="218"/>
      <c r="O24" s="218"/>
      <c r="P24" s="218"/>
      <c r="Q24" s="218"/>
      <c r="R24" s="218"/>
      <c r="S24" s="218"/>
      <c r="T24" s="218"/>
      <c r="U24" s="218">
        <v>260.72</v>
      </c>
      <c r="V24" s="218">
        <v>8.280000000000001</v>
      </c>
      <c r="W24" s="218">
        <v>43.7</v>
      </c>
      <c r="X24" s="218">
        <v>33.4</v>
      </c>
      <c r="Y24" s="218">
        <v>2.75</v>
      </c>
      <c r="Z24" s="218"/>
      <c r="AA24" s="109">
        <f t="shared" si="0"/>
        <v>561.528</v>
      </c>
    </row>
    <row r="25" spans="1:27" ht="10.5">
      <c r="A25" s="193" t="s">
        <v>156</v>
      </c>
      <c r="B25" s="218"/>
      <c r="C25" s="218"/>
      <c r="D25" s="218"/>
      <c r="E25" s="218">
        <v>104.91000000000003</v>
      </c>
      <c r="F25" s="218"/>
      <c r="G25" s="218"/>
      <c r="H25" s="218"/>
      <c r="I25" s="218"/>
      <c r="J25" s="218"/>
      <c r="K25" s="218"/>
      <c r="L25" s="218"/>
      <c r="M25" s="218"/>
      <c r="N25" s="218"/>
      <c r="O25" s="218"/>
      <c r="P25" s="218"/>
      <c r="Q25" s="218"/>
      <c r="R25" s="218"/>
      <c r="S25" s="218"/>
      <c r="T25" s="218"/>
      <c r="U25" s="218">
        <v>156.23000000000002</v>
      </c>
      <c r="V25" s="218"/>
      <c r="W25" s="218"/>
      <c r="X25" s="218"/>
      <c r="Y25" s="218"/>
      <c r="Z25" s="218">
        <v>2.91</v>
      </c>
      <c r="AA25" s="109">
        <f t="shared" si="0"/>
        <v>264.05000000000007</v>
      </c>
    </row>
    <row r="26" spans="1:27" ht="10.5">
      <c r="A26" s="193" t="s">
        <v>157</v>
      </c>
      <c r="B26" s="218"/>
      <c r="C26" s="218"/>
      <c r="D26" s="218"/>
      <c r="E26" s="218">
        <v>4</v>
      </c>
      <c r="F26" s="218"/>
      <c r="G26" s="218"/>
      <c r="H26" s="218"/>
      <c r="I26" s="218"/>
      <c r="J26" s="218"/>
      <c r="K26" s="218"/>
      <c r="L26" s="218"/>
      <c r="M26" s="218"/>
      <c r="N26" s="218"/>
      <c r="O26" s="218"/>
      <c r="P26" s="218"/>
      <c r="Q26" s="218"/>
      <c r="R26" s="218"/>
      <c r="S26" s="218"/>
      <c r="T26" s="218"/>
      <c r="U26" s="218">
        <v>26.3</v>
      </c>
      <c r="V26" s="218"/>
      <c r="W26" s="218"/>
      <c r="X26" s="218">
        <v>1.6</v>
      </c>
      <c r="Y26" s="218"/>
      <c r="Z26" s="218"/>
      <c r="AA26" s="109">
        <f t="shared" si="0"/>
        <v>31.900000000000002</v>
      </c>
    </row>
    <row r="27" spans="1:27" ht="10.5">
      <c r="A27" s="193" t="s">
        <v>158</v>
      </c>
      <c r="B27" s="218"/>
      <c r="C27" s="218"/>
      <c r="D27" s="218"/>
      <c r="E27" s="218">
        <v>298.20000000000005</v>
      </c>
      <c r="F27" s="218"/>
      <c r="G27" s="218"/>
      <c r="H27" s="218">
        <v>1</v>
      </c>
      <c r="I27" s="218">
        <v>1.24</v>
      </c>
      <c r="J27" s="218"/>
      <c r="K27" s="218"/>
      <c r="L27" s="218">
        <v>5.63</v>
      </c>
      <c r="M27" s="218"/>
      <c r="N27" s="218"/>
      <c r="O27" s="218">
        <v>0.5</v>
      </c>
      <c r="P27" s="218">
        <v>20.7</v>
      </c>
      <c r="Q27" s="218"/>
      <c r="R27" s="218"/>
      <c r="S27" s="218">
        <v>2.2199999999999998</v>
      </c>
      <c r="T27" s="218"/>
      <c r="U27" s="218">
        <v>388.1499999999999</v>
      </c>
      <c r="V27" s="218">
        <v>16.7</v>
      </c>
      <c r="W27" s="218">
        <v>2.25</v>
      </c>
      <c r="X27" s="218">
        <v>64.31</v>
      </c>
      <c r="Y27" s="218">
        <v>73.89999999999999</v>
      </c>
      <c r="Z27" s="218">
        <v>41.769999999999996</v>
      </c>
      <c r="AA27" s="109">
        <f t="shared" si="0"/>
        <v>916.57</v>
      </c>
    </row>
    <row r="28" spans="1:27" ht="10.5">
      <c r="A28" s="193" t="s">
        <v>159</v>
      </c>
      <c r="B28" s="218"/>
      <c r="C28" s="218"/>
      <c r="D28" s="218"/>
      <c r="E28" s="218">
        <v>67.74000000000001</v>
      </c>
      <c r="F28" s="218"/>
      <c r="G28" s="218">
        <v>3.2</v>
      </c>
      <c r="H28" s="218"/>
      <c r="I28" s="218">
        <v>3.5</v>
      </c>
      <c r="J28" s="218"/>
      <c r="K28" s="218"/>
      <c r="L28" s="218"/>
      <c r="M28" s="218"/>
      <c r="N28" s="218"/>
      <c r="O28" s="218"/>
      <c r="P28" s="218"/>
      <c r="Q28" s="218"/>
      <c r="R28" s="218">
        <v>1.1</v>
      </c>
      <c r="S28" s="218">
        <v>12.5</v>
      </c>
      <c r="T28" s="218"/>
      <c r="U28" s="218">
        <v>112.44</v>
      </c>
      <c r="V28" s="218">
        <v>23.2</v>
      </c>
      <c r="W28" s="218">
        <v>38</v>
      </c>
      <c r="X28" s="218">
        <v>4.7</v>
      </c>
      <c r="Y28" s="218">
        <v>0.5</v>
      </c>
      <c r="Z28" s="218">
        <v>2</v>
      </c>
      <c r="AA28" s="109">
        <f t="shared" si="0"/>
        <v>268.88</v>
      </c>
    </row>
    <row r="29" spans="1:27" s="74" customFormat="1" ht="10.5">
      <c r="A29" s="73" t="s">
        <v>3</v>
      </c>
      <c r="B29" s="110">
        <f aca="true" t="shared" si="1" ref="B29:Z29">SUM(B3:B28)</f>
        <v>0.47</v>
      </c>
      <c r="C29" s="110">
        <f t="shared" si="1"/>
        <v>0.25</v>
      </c>
      <c r="D29" s="110">
        <f t="shared" si="1"/>
        <v>43.68600000000001</v>
      </c>
      <c r="E29" s="110">
        <f t="shared" si="1"/>
        <v>4017.414999999999</v>
      </c>
      <c r="F29" s="110">
        <f t="shared" si="1"/>
        <v>0.6</v>
      </c>
      <c r="G29" s="110">
        <f t="shared" si="1"/>
        <v>33.85</v>
      </c>
      <c r="H29" s="110">
        <f t="shared" si="1"/>
        <v>1.5</v>
      </c>
      <c r="I29" s="110">
        <f t="shared" si="1"/>
        <v>144.63</v>
      </c>
      <c r="J29" s="110">
        <f t="shared" si="1"/>
        <v>4.33</v>
      </c>
      <c r="K29" s="110">
        <f t="shared" si="1"/>
        <v>29.98</v>
      </c>
      <c r="L29" s="110">
        <f t="shared" si="1"/>
        <v>180.26</v>
      </c>
      <c r="M29" s="110">
        <f>SUM(M3:M28)</f>
        <v>3</v>
      </c>
      <c r="N29" s="110">
        <f t="shared" si="1"/>
        <v>0.5</v>
      </c>
      <c r="O29" s="110">
        <f t="shared" si="1"/>
        <v>58.010000000000005</v>
      </c>
      <c r="P29" s="110">
        <f t="shared" si="1"/>
        <v>93.88000000000001</v>
      </c>
      <c r="Q29" s="110">
        <f t="shared" si="1"/>
        <v>3.56</v>
      </c>
      <c r="R29" s="110">
        <f t="shared" si="1"/>
        <v>193.30999999999997</v>
      </c>
      <c r="S29" s="110">
        <f t="shared" si="1"/>
        <v>200.80000000000004</v>
      </c>
      <c r="T29" s="110">
        <f t="shared" si="1"/>
        <v>8.83</v>
      </c>
      <c r="U29" s="110">
        <f t="shared" si="1"/>
        <v>7487.213999999998</v>
      </c>
      <c r="V29" s="110">
        <f t="shared" si="1"/>
        <v>88.78999999999999</v>
      </c>
      <c r="W29" s="110">
        <f t="shared" si="1"/>
        <v>699.99</v>
      </c>
      <c r="X29" s="110">
        <f t="shared" si="1"/>
        <v>601.865</v>
      </c>
      <c r="Y29" s="110">
        <f t="shared" si="1"/>
        <v>560.5419999999999</v>
      </c>
      <c r="Z29" s="110">
        <f t="shared" si="1"/>
        <v>317.86</v>
      </c>
      <c r="AA29" s="110">
        <f>SUM(B29:Z29)</f>
        <v>14775.121999999998</v>
      </c>
    </row>
  </sheetData>
  <sheetProtection/>
  <mergeCells count="3">
    <mergeCell ref="B1:Z1"/>
    <mergeCell ref="A1:A2"/>
    <mergeCell ref="AA1:AA2"/>
  </mergeCells>
  <printOptions horizontalCentered="1"/>
  <pageMargins left="0" right="0" top="1.3385826771653544" bottom="0.7480314960629921" header="0.31496062992125984" footer="0.31496062992125984"/>
  <pageSetup horizontalDpi="600" verticalDpi="600" orientation="landscape" scale="80" r:id="rId2"/>
  <headerFooter>
    <oddHeader>&amp;L&amp;G&amp;C&amp;"Verdana,Negrita"SUPERFICIE COMUNAL DE CEPAJES BLANCOS PARA VINIFICACIÓN (has)
REGIÓN DEL MAULE&amp;RCUADRO N° 38</oddHeader>
    <oddFooter>&amp;R&amp;F</oddFooter>
  </headerFooter>
  <legacyDrawingHF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N32"/>
  <sheetViews>
    <sheetView zoomScalePageLayoutView="0" workbookViewId="0" topLeftCell="A1">
      <selection activeCell="A1" sqref="A1:A2"/>
    </sheetView>
  </sheetViews>
  <sheetFormatPr defaultColWidth="11.421875" defaultRowHeight="15"/>
  <cols>
    <col min="1" max="1" width="11.00390625" style="22" customWidth="1"/>
    <col min="2" max="2" width="4.140625" style="22" bestFit="1" customWidth="1"/>
    <col min="3" max="3" width="5.140625" style="22" bestFit="1" customWidth="1"/>
    <col min="4" max="4" width="4.421875" style="22" bestFit="1" customWidth="1"/>
    <col min="5" max="6" width="4.8515625" style="22" customWidth="1"/>
    <col min="7" max="7" width="6.421875" style="22" customWidth="1"/>
    <col min="8" max="8" width="8.8515625" style="22" customWidth="1"/>
    <col min="9" max="9" width="6.7109375" style="22" customWidth="1"/>
    <col min="10" max="11" width="7.8515625" style="22" customWidth="1"/>
    <col min="12" max="13" width="5.7109375" style="22" customWidth="1"/>
    <col min="14" max="15" width="6.57421875" style="22" customWidth="1"/>
    <col min="16" max="16" width="4.8515625" style="22" customWidth="1"/>
    <col min="17" max="17" width="5.7109375" style="22" customWidth="1"/>
    <col min="18" max="18" width="4.421875" style="22" customWidth="1"/>
    <col min="19" max="19" width="5.140625" style="22" customWidth="1"/>
    <col min="20" max="20" width="5.7109375" style="22" customWidth="1"/>
    <col min="21" max="21" width="5.00390625" style="22" customWidth="1"/>
    <col min="22" max="22" width="5.140625" style="22" customWidth="1"/>
    <col min="23" max="24" width="7.8515625" style="22" customWidth="1"/>
    <col min="25" max="25" width="7.00390625" style="22" customWidth="1"/>
    <col min="26" max="26" width="4.28125" style="22" customWidth="1"/>
    <col min="27" max="27" width="7.8515625" style="22" customWidth="1"/>
    <col min="28" max="28" width="6.421875" style="22" customWidth="1"/>
    <col min="29" max="29" width="5.7109375" style="22" customWidth="1"/>
    <col min="30" max="30" width="6.421875" style="22" customWidth="1"/>
    <col min="31" max="31" width="5.8515625" style="22" customWidth="1"/>
    <col min="32" max="32" width="5.57421875" style="22" customWidth="1"/>
    <col min="33" max="33" width="7.57421875" style="22" customWidth="1"/>
    <col min="34" max="34" width="4.28125" style="22" customWidth="1"/>
    <col min="35" max="35" width="5.8515625" style="22" customWidth="1"/>
    <col min="36" max="36" width="7.57421875" style="22" customWidth="1"/>
    <col min="37" max="38" width="4.140625" style="22" bestFit="1" customWidth="1"/>
    <col min="39" max="39" width="4.421875" style="22" bestFit="1" customWidth="1"/>
    <col min="40" max="40" width="8.8515625" style="22" customWidth="1"/>
    <col min="41" max="16384" width="11.421875" style="22" customWidth="1"/>
  </cols>
  <sheetData>
    <row r="1" spans="1:40" ht="21.75" customHeight="1">
      <c r="A1" s="331" t="s">
        <v>10</v>
      </c>
      <c r="B1" s="325" t="s">
        <v>42</v>
      </c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  <c r="S1" s="326"/>
      <c r="T1" s="326"/>
      <c r="U1" s="326"/>
      <c r="V1" s="326"/>
      <c r="W1" s="326"/>
      <c r="X1" s="326"/>
      <c r="Y1" s="326"/>
      <c r="Z1" s="326"/>
      <c r="AA1" s="326"/>
      <c r="AB1" s="326"/>
      <c r="AC1" s="326"/>
      <c r="AD1" s="326"/>
      <c r="AE1" s="326"/>
      <c r="AF1" s="326"/>
      <c r="AG1" s="326"/>
      <c r="AH1" s="326"/>
      <c r="AI1" s="326"/>
      <c r="AJ1" s="326"/>
      <c r="AK1" s="326"/>
      <c r="AL1" s="326"/>
      <c r="AM1" s="327"/>
      <c r="AN1" s="332" t="s">
        <v>11</v>
      </c>
    </row>
    <row r="2" spans="1:40" ht="102.75" customHeight="1">
      <c r="A2" s="331"/>
      <c r="B2" s="20" t="s">
        <v>396</v>
      </c>
      <c r="C2" s="20" t="s">
        <v>28</v>
      </c>
      <c r="D2" s="20" t="s">
        <v>164</v>
      </c>
      <c r="E2" s="20" t="s">
        <v>165</v>
      </c>
      <c r="F2" s="20" t="s">
        <v>166</v>
      </c>
      <c r="G2" s="20" t="s">
        <v>29</v>
      </c>
      <c r="H2" s="20" t="s">
        <v>30</v>
      </c>
      <c r="I2" s="20" t="s">
        <v>127</v>
      </c>
      <c r="J2" s="20" t="s">
        <v>31</v>
      </c>
      <c r="K2" s="20" t="s">
        <v>438</v>
      </c>
      <c r="L2" s="20" t="s">
        <v>167</v>
      </c>
      <c r="M2" s="20" t="s">
        <v>439</v>
      </c>
      <c r="N2" s="20" t="s">
        <v>32</v>
      </c>
      <c r="O2" s="20" t="s">
        <v>440</v>
      </c>
      <c r="P2" s="20" t="s">
        <v>168</v>
      </c>
      <c r="Q2" s="20" t="s">
        <v>93</v>
      </c>
      <c r="R2" s="20" t="s">
        <v>169</v>
      </c>
      <c r="S2" s="20" t="s">
        <v>170</v>
      </c>
      <c r="T2" s="20" t="s">
        <v>33</v>
      </c>
      <c r="U2" s="20" t="s">
        <v>269</v>
      </c>
      <c r="V2" s="20" t="s">
        <v>171</v>
      </c>
      <c r="W2" s="20" t="s">
        <v>34</v>
      </c>
      <c r="X2" s="20" t="s">
        <v>416</v>
      </c>
      <c r="Y2" s="20" t="s">
        <v>35</v>
      </c>
      <c r="Z2" s="20" t="s">
        <v>36</v>
      </c>
      <c r="AA2" s="20" t="s">
        <v>37</v>
      </c>
      <c r="AB2" s="20" t="s">
        <v>67</v>
      </c>
      <c r="AC2" s="20" t="s">
        <v>68</v>
      </c>
      <c r="AD2" s="20" t="s">
        <v>38</v>
      </c>
      <c r="AE2" s="20" t="s">
        <v>172</v>
      </c>
      <c r="AF2" s="20" t="s">
        <v>39</v>
      </c>
      <c r="AG2" s="20" t="s">
        <v>40</v>
      </c>
      <c r="AH2" s="20" t="s">
        <v>128</v>
      </c>
      <c r="AI2" s="20" t="s">
        <v>95</v>
      </c>
      <c r="AJ2" s="20" t="s">
        <v>41</v>
      </c>
      <c r="AK2" s="20" t="s">
        <v>173</v>
      </c>
      <c r="AL2" s="20" t="s">
        <v>129</v>
      </c>
      <c r="AM2" s="20" t="s">
        <v>130</v>
      </c>
      <c r="AN2" s="332"/>
    </row>
    <row r="3" spans="1:40" ht="10.5">
      <c r="A3" s="52" t="s">
        <v>131</v>
      </c>
      <c r="B3" s="224"/>
      <c r="C3" s="224">
        <v>0.06</v>
      </c>
      <c r="D3" s="224">
        <v>2.5</v>
      </c>
      <c r="E3" s="224"/>
      <c r="F3" s="224"/>
      <c r="G3" s="224">
        <v>40.67</v>
      </c>
      <c r="H3" s="224">
        <v>1848.367</v>
      </c>
      <c r="I3" s="224">
        <v>244.00400000000002</v>
      </c>
      <c r="J3" s="224">
        <v>267.9100000000001</v>
      </c>
      <c r="K3" s="224"/>
      <c r="L3" s="224">
        <v>75.725</v>
      </c>
      <c r="M3" s="224"/>
      <c r="N3" s="224">
        <v>101.13000000000002</v>
      </c>
      <c r="O3" s="224"/>
      <c r="P3" s="224"/>
      <c r="Q3" s="224">
        <v>24.590000000000003</v>
      </c>
      <c r="R3" s="224"/>
      <c r="S3" s="224"/>
      <c r="T3" s="224">
        <v>0.1</v>
      </c>
      <c r="U3" s="224"/>
      <c r="V3" s="224"/>
      <c r="W3" s="224">
        <v>213.01000000000002</v>
      </c>
      <c r="X3" s="224">
        <v>1.13</v>
      </c>
      <c r="Y3" s="224">
        <v>11.07</v>
      </c>
      <c r="Z3" s="224"/>
      <c r="AA3" s="224">
        <v>1779.7509999999993</v>
      </c>
      <c r="AB3" s="224">
        <v>38.83</v>
      </c>
      <c r="AC3" s="224">
        <v>30.769999999999996</v>
      </c>
      <c r="AD3" s="224">
        <v>65.91999999999999</v>
      </c>
      <c r="AE3" s="224">
        <v>1.2700000000000002</v>
      </c>
      <c r="AF3" s="224"/>
      <c r="AG3" s="224">
        <v>280.9599999999999</v>
      </c>
      <c r="AH3" s="224">
        <v>0.32</v>
      </c>
      <c r="AI3" s="224">
        <v>9.81</v>
      </c>
      <c r="AJ3" s="224">
        <v>75.40000000000003</v>
      </c>
      <c r="AK3" s="224"/>
      <c r="AL3" s="224"/>
      <c r="AM3" s="224">
        <v>2</v>
      </c>
      <c r="AN3" s="109">
        <f aca="true" t="shared" si="0" ref="AN3:AN31">SUM(B3:AM3)</f>
        <v>5115.2970000000005</v>
      </c>
    </row>
    <row r="4" spans="1:40" ht="10.5">
      <c r="A4" s="52" t="s">
        <v>132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>
        <v>0.5</v>
      </c>
      <c r="AE4" s="224"/>
      <c r="AF4" s="224"/>
      <c r="AG4" s="224"/>
      <c r="AH4" s="224"/>
      <c r="AI4" s="224"/>
      <c r="AJ4" s="224"/>
      <c r="AK4" s="224"/>
      <c r="AL4" s="224"/>
      <c r="AM4" s="224"/>
      <c r="AN4" s="109">
        <f t="shared" si="0"/>
        <v>0.5</v>
      </c>
    </row>
    <row r="5" spans="1:40" ht="10.5">
      <c r="A5" s="52" t="s">
        <v>133</v>
      </c>
      <c r="B5" s="224"/>
      <c r="C5" s="224"/>
      <c r="D5" s="224"/>
      <c r="E5" s="224"/>
      <c r="F5" s="224"/>
      <c r="G5" s="224"/>
      <c r="H5" s="224">
        <v>12.01</v>
      </c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>
        <v>11.379999999999999</v>
      </c>
      <c r="X5" s="224"/>
      <c r="Y5" s="224"/>
      <c r="Z5" s="224"/>
      <c r="AA5" s="224"/>
      <c r="AB5" s="224">
        <v>0.12</v>
      </c>
      <c r="AC5" s="224"/>
      <c r="AD5" s="224">
        <v>3</v>
      </c>
      <c r="AE5" s="224"/>
      <c r="AF5" s="224"/>
      <c r="AG5" s="224">
        <v>3</v>
      </c>
      <c r="AH5" s="224"/>
      <c r="AI5" s="224"/>
      <c r="AJ5" s="224">
        <v>30.1</v>
      </c>
      <c r="AK5" s="224"/>
      <c r="AL5" s="224"/>
      <c r="AM5" s="224"/>
      <c r="AN5" s="109">
        <f t="shared" si="0"/>
        <v>59.61</v>
      </c>
    </row>
    <row r="6" spans="1:40" ht="10.5">
      <c r="A6" s="52" t="s">
        <v>134</v>
      </c>
      <c r="B6" s="224"/>
      <c r="C6" s="224"/>
      <c r="D6" s="224"/>
      <c r="E6" s="224"/>
      <c r="F6" s="224"/>
      <c r="G6" s="224"/>
      <c r="H6" s="224">
        <v>0.25</v>
      </c>
      <c r="I6" s="224">
        <v>2.01</v>
      </c>
      <c r="J6" s="224"/>
      <c r="K6" s="224"/>
      <c r="L6" s="224"/>
      <c r="M6" s="224"/>
      <c r="N6" s="224"/>
      <c r="O6" s="224"/>
      <c r="P6" s="224"/>
      <c r="Q6" s="224">
        <v>0.5</v>
      </c>
      <c r="R6" s="224">
        <v>0.01</v>
      </c>
      <c r="S6" s="224"/>
      <c r="T6" s="224"/>
      <c r="U6" s="224"/>
      <c r="V6" s="224"/>
      <c r="W6" s="224">
        <v>8.64</v>
      </c>
      <c r="X6" s="224"/>
      <c r="Y6" s="224"/>
      <c r="Z6" s="224"/>
      <c r="AA6" s="224">
        <v>4.5</v>
      </c>
      <c r="AB6" s="224"/>
      <c r="AC6" s="224"/>
      <c r="AD6" s="224">
        <v>27.05</v>
      </c>
      <c r="AE6" s="224"/>
      <c r="AF6" s="224"/>
      <c r="AG6" s="224">
        <v>8.450000000000001</v>
      </c>
      <c r="AH6" s="224"/>
      <c r="AI6" s="224">
        <v>0.01</v>
      </c>
      <c r="AJ6" s="224">
        <v>1</v>
      </c>
      <c r="AK6" s="224"/>
      <c r="AL6" s="224"/>
      <c r="AM6" s="224"/>
      <c r="AN6" s="109">
        <f t="shared" si="0"/>
        <v>52.42</v>
      </c>
    </row>
    <row r="7" spans="1:40" ht="10.5">
      <c r="A7" s="52" t="s">
        <v>135</v>
      </c>
      <c r="B7" s="224"/>
      <c r="C7" s="224"/>
      <c r="D7" s="224"/>
      <c r="E7" s="224"/>
      <c r="F7" s="224"/>
      <c r="G7" s="224">
        <v>3.7</v>
      </c>
      <c r="H7" s="224">
        <v>112.47</v>
      </c>
      <c r="I7" s="224">
        <v>8</v>
      </c>
      <c r="J7" s="224">
        <v>47.39</v>
      </c>
      <c r="K7" s="224"/>
      <c r="L7" s="224"/>
      <c r="M7" s="224"/>
      <c r="N7" s="224">
        <v>29.900000000000002</v>
      </c>
      <c r="O7" s="224"/>
      <c r="P7" s="224"/>
      <c r="Q7" s="224"/>
      <c r="R7" s="224"/>
      <c r="S7" s="224"/>
      <c r="T7" s="224"/>
      <c r="U7" s="224"/>
      <c r="V7" s="224"/>
      <c r="W7" s="224">
        <v>156.5</v>
      </c>
      <c r="X7" s="224"/>
      <c r="Y7" s="224"/>
      <c r="Z7" s="224"/>
      <c r="AA7" s="224">
        <v>26.43</v>
      </c>
      <c r="AB7" s="224">
        <v>0.77</v>
      </c>
      <c r="AC7" s="224"/>
      <c r="AD7" s="224">
        <v>3.73</v>
      </c>
      <c r="AE7" s="224"/>
      <c r="AF7" s="224"/>
      <c r="AG7" s="224">
        <v>31.17</v>
      </c>
      <c r="AH7" s="224"/>
      <c r="AI7" s="224"/>
      <c r="AJ7" s="224">
        <v>6.3</v>
      </c>
      <c r="AK7" s="224"/>
      <c r="AL7" s="224"/>
      <c r="AM7" s="224"/>
      <c r="AN7" s="109">
        <f t="shared" si="0"/>
        <v>426.36000000000007</v>
      </c>
    </row>
    <row r="8" spans="1:40" ht="10.5">
      <c r="A8" s="52" t="s">
        <v>136</v>
      </c>
      <c r="B8" s="224"/>
      <c r="C8" s="224">
        <v>10.55</v>
      </c>
      <c r="D8" s="224"/>
      <c r="E8" s="224"/>
      <c r="F8" s="224"/>
      <c r="G8" s="224">
        <v>5.6000000000000005</v>
      </c>
      <c r="H8" s="224">
        <v>796.2580000000005</v>
      </c>
      <c r="I8" s="224"/>
      <c r="J8" s="224">
        <v>193.02</v>
      </c>
      <c r="K8" s="224"/>
      <c r="L8" s="224"/>
      <c r="M8" s="224"/>
      <c r="N8" s="224">
        <v>27.890000000000004</v>
      </c>
      <c r="O8" s="224"/>
      <c r="P8" s="224"/>
      <c r="Q8" s="224">
        <v>0.12</v>
      </c>
      <c r="R8" s="224">
        <v>1.08</v>
      </c>
      <c r="S8" s="224"/>
      <c r="T8" s="224">
        <v>7.01</v>
      </c>
      <c r="U8" s="224"/>
      <c r="V8" s="224"/>
      <c r="W8" s="224">
        <v>530.54</v>
      </c>
      <c r="X8" s="224"/>
      <c r="Y8" s="224">
        <v>1.04</v>
      </c>
      <c r="Z8" s="224"/>
      <c r="AA8" s="224">
        <v>0.8</v>
      </c>
      <c r="AB8" s="224">
        <v>1.7</v>
      </c>
      <c r="AC8" s="224"/>
      <c r="AD8" s="224">
        <v>46.42</v>
      </c>
      <c r="AE8" s="224"/>
      <c r="AF8" s="224"/>
      <c r="AG8" s="224">
        <v>30.440000000000005</v>
      </c>
      <c r="AH8" s="224"/>
      <c r="AI8" s="224">
        <v>0.33</v>
      </c>
      <c r="AJ8" s="224">
        <v>472.31999999999994</v>
      </c>
      <c r="AK8" s="224"/>
      <c r="AL8" s="224"/>
      <c r="AM8" s="224"/>
      <c r="AN8" s="109">
        <f t="shared" si="0"/>
        <v>2125.1180000000004</v>
      </c>
    </row>
    <row r="9" spans="1:40" ht="10.5">
      <c r="A9" s="52" t="s">
        <v>137</v>
      </c>
      <c r="B9" s="224"/>
      <c r="C9" s="224"/>
      <c r="D9" s="224"/>
      <c r="E9" s="224"/>
      <c r="F9" s="224"/>
      <c r="G9" s="224"/>
      <c r="H9" s="224">
        <v>0.8</v>
      </c>
      <c r="I9" s="224">
        <v>27.65</v>
      </c>
      <c r="J9" s="224"/>
      <c r="K9" s="224"/>
      <c r="L9" s="224"/>
      <c r="M9" s="224"/>
      <c r="N9" s="224"/>
      <c r="O9" s="224"/>
      <c r="P9" s="224"/>
      <c r="Q9" s="224"/>
      <c r="R9" s="224"/>
      <c r="S9" s="224"/>
      <c r="T9" s="224"/>
      <c r="U9" s="224"/>
      <c r="V9" s="224"/>
      <c r="W9" s="224"/>
      <c r="X9" s="224"/>
      <c r="Y9" s="224"/>
      <c r="Z9" s="224"/>
      <c r="AA9" s="224">
        <v>8.868</v>
      </c>
      <c r="AB9" s="224"/>
      <c r="AC9" s="224"/>
      <c r="AD9" s="224"/>
      <c r="AE9" s="224"/>
      <c r="AF9" s="224"/>
      <c r="AG9" s="224"/>
      <c r="AH9" s="224"/>
      <c r="AI9" s="224"/>
      <c r="AJ9" s="224"/>
      <c r="AK9" s="224"/>
      <c r="AL9" s="224"/>
      <c r="AM9" s="224"/>
      <c r="AN9" s="109">
        <f t="shared" si="0"/>
        <v>37.318</v>
      </c>
    </row>
    <row r="10" spans="1:40" ht="10.5">
      <c r="A10" s="52" t="s">
        <v>138</v>
      </c>
      <c r="B10" s="224"/>
      <c r="C10" s="224"/>
      <c r="D10" s="224"/>
      <c r="E10" s="224"/>
      <c r="F10" s="224"/>
      <c r="G10" s="224">
        <v>2</v>
      </c>
      <c r="H10" s="224">
        <v>81.39</v>
      </c>
      <c r="I10" s="224">
        <v>12.7</v>
      </c>
      <c r="J10" s="224">
        <v>26.93</v>
      </c>
      <c r="K10" s="224"/>
      <c r="L10" s="224"/>
      <c r="M10" s="224"/>
      <c r="N10" s="224">
        <v>3.6</v>
      </c>
      <c r="O10" s="224"/>
      <c r="P10" s="224"/>
      <c r="Q10" s="224"/>
      <c r="R10" s="224"/>
      <c r="S10" s="224"/>
      <c r="T10" s="224"/>
      <c r="U10" s="224"/>
      <c r="V10" s="224"/>
      <c r="W10" s="224">
        <v>61.349999999999994</v>
      </c>
      <c r="X10" s="224"/>
      <c r="Y10" s="224"/>
      <c r="Z10" s="224"/>
      <c r="AA10" s="224">
        <v>36.349999999999994</v>
      </c>
      <c r="AB10" s="224">
        <v>5.5</v>
      </c>
      <c r="AC10" s="224"/>
      <c r="AD10" s="224">
        <v>13</v>
      </c>
      <c r="AE10" s="224"/>
      <c r="AF10" s="224"/>
      <c r="AG10" s="224">
        <v>31.27</v>
      </c>
      <c r="AH10" s="224"/>
      <c r="AI10" s="224"/>
      <c r="AJ10" s="224">
        <v>17</v>
      </c>
      <c r="AK10" s="224"/>
      <c r="AL10" s="224"/>
      <c r="AM10" s="224"/>
      <c r="AN10" s="109">
        <f t="shared" si="0"/>
        <v>291.09</v>
      </c>
    </row>
    <row r="11" spans="1:40" ht="10.5">
      <c r="A11" s="52" t="s">
        <v>139</v>
      </c>
      <c r="B11" s="224"/>
      <c r="C11" s="224"/>
      <c r="D11" s="224"/>
      <c r="E11" s="224"/>
      <c r="F11" s="224"/>
      <c r="G11" s="224">
        <v>4.84</v>
      </c>
      <c r="H11" s="224">
        <v>52.37</v>
      </c>
      <c r="I11" s="224">
        <v>1.1</v>
      </c>
      <c r="J11" s="224">
        <v>19.27</v>
      </c>
      <c r="K11" s="224"/>
      <c r="L11" s="224"/>
      <c r="M11" s="224"/>
      <c r="N11" s="224">
        <v>6.39</v>
      </c>
      <c r="O11" s="224"/>
      <c r="P11" s="224"/>
      <c r="Q11" s="224"/>
      <c r="R11" s="224"/>
      <c r="S11" s="224"/>
      <c r="T11" s="224"/>
      <c r="U11" s="224"/>
      <c r="V11" s="224"/>
      <c r="W11" s="224">
        <v>22.84</v>
      </c>
      <c r="X11" s="224"/>
      <c r="Y11" s="224"/>
      <c r="Z11" s="224"/>
      <c r="AA11" s="224"/>
      <c r="AB11" s="224">
        <v>1.1</v>
      </c>
      <c r="AC11" s="224"/>
      <c r="AD11" s="224">
        <v>3.61</v>
      </c>
      <c r="AE11" s="224"/>
      <c r="AF11" s="224"/>
      <c r="AG11" s="224">
        <v>3.2899999999999996</v>
      </c>
      <c r="AH11" s="224"/>
      <c r="AI11" s="224"/>
      <c r="AJ11" s="224">
        <v>1.89</v>
      </c>
      <c r="AK11" s="224"/>
      <c r="AL11" s="224"/>
      <c r="AM11" s="224"/>
      <c r="AN11" s="109">
        <f t="shared" si="0"/>
        <v>116.7</v>
      </c>
    </row>
    <row r="12" spans="1:40" ht="10.5">
      <c r="A12" s="52" t="s">
        <v>140</v>
      </c>
      <c r="B12" s="224"/>
      <c r="C12" s="224">
        <v>0.3</v>
      </c>
      <c r="D12" s="224"/>
      <c r="E12" s="224"/>
      <c r="F12" s="224"/>
      <c r="G12" s="224">
        <v>34.1</v>
      </c>
      <c r="H12" s="224">
        <v>213.29000000000002</v>
      </c>
      <c r="I12" s="224">
        <v>13.2</v>
      </c>
      <c r="J12" s="224">
        <v>8.100000000000001</v>
      </c>
      <c r="K12" s="224"/>
      <c r="L12" s="224"/>
      <c r="M12" s="224"/>
      <c r="N12" s="224">
        <v>10.5</v>
      </c>
      <c r="O12" s="224"/>
      <c r="P12" s="224"/>
      <c r="Q12" s="224"/>
      <c r="R12" s="224"/>
      <c r="S12" s="224"/>
      <c r="T12" s="224"/>
      <c r="U12" s="224"/>
      <c r="V12" s="224"/>
      <c r="W12" s="224">
        <v>46.12</v>
      </c>
      <c r="X12" s="224"/>
      <c r="Y12" s="224"/>
      <c r="Z12" s="224"/>
      <c r="AA12" s="224">
        <v>42.85</v>
      </c>
      <c r="AB12" s="224"/>
      <c r="AC12" s="224"/>
      <c r="AD12" s="224">
        <v>5.5</v>
      </c>
      <c r="AE12" s="224"/>
      <c r="AF12" s="224"/>
      <c r="AG12" s="224">
        <v>8.55</v>
      </c>
      <c r="AH12" s="224"/>
      <c r="AI12" s="224"/>
      <c r="AJ12" s="224">
        <v>43.3</v>
      </c>
      <c r="AK12" s="224"/>
      <c r="AL12" s="224"/>
      <c r="AM12" s="224"/>
      <c r="AN12" s="109">
        <f t="shared" si="0"/>
        <v>425.8100000000001</v>
      </c>
    </row>
    <row r="13" spans="1:40" ht="10.5">
      <c r="A13" s="52" t="s">
        <v>141</v>
      </c>
      <c r="B13" s="224"/>
      <c r="C13" s="224">
        <v>8.399999999999999</v>
      </c>
      <c r="D13" s="224"/>
      <c r="E13" s="224"/>
      <c r="F13" s="224"/>
      <c r="G13" s="224"/>
      <c r="H13" s="224">
        <v>175.1</v>
      </c>
      <c r="I13" s="224"/>
      <c r="J13" s="224">
        <v>13.6</v>
      </c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>
        <v>10.2</v>
      </c>
      <c r="X13" s="224"/>
      <c r="Y13" s="224"/>
      <c r="Z13" s="224"/>
      <c r="AA13" s="224">
        <v>7</v>
      </c>
      <c r="AB13" s="224"/>
      <c r="AC13" s="224"/>
      <c r="AD13" s="224"/>
      <c r="AE13" s="224"/>
      <c r="AF13" s="224"/>
      <c r="AG13" s="224"/>
      <c r="AH13" s="224"/>
      <c r="AI13" s="224"/>
      <c r="AJ13" s="224">
        <v>23.25</v>
      </c>
      <c r="AK13" s="224"/>
      <c r="AL13" s="224"/>
      <c r="AM13" s="224"/>
      <c r="AN13" s="109">
        <f t="shared" si="0"/>
        <v>237.54999999999998</v>
      </c>
    </row>
    <row r="14" spans="1:40" ht="10.5">
      <c r="A14" s="52" t="s">
        <v>142</v>
      </c>
      <c r="B14" s="224"/>
      <c r="C14" s="224"/>
      <c r="D14" s="224"/>
      <c r="E14" s="224"/>
      <c r="F14" s="224"/>
      <c r="G14" s="224">
        <v>8.04</v>
      </c>
      <c r="H14" s="224">
        <v>514.893</v>
      </c>
      <c r="I14" s="224">
        <v>22.82</v>
      </c>
      <c r="J14" s="224">
        <v>64.55</v>
      </c>
      <c r="K14" s="224"/>
      <c r="L14" s="224"/>
      <c r="M14" s="224"/>
      <c r="N14" s="224"/>
      <c r="O14" s="224"/>
      <c r="P14" s="224"/>
      <c r="Q14" s="224"/>
      <c r="R14" s="224"/>
      <c r="S14" s="224"/>
      <c r="T14" s="224">
        <v>2</v>
      </c>
      <c r="U14" s="224"/>
      <c r="V14" s="224"/>
      <c r="W14" s="224">
        <v>120.80999999999999</v>
      </c>
      <c r="X14" s="224"/>
      <c r="Y14" s="224"/>
      <c r="Z14" s="224"/>
      <c r="AA14" s="224">
        <v>114.88999999999999</v>
      </c>
      <c r="AB14" s="224"/>
      <c r="AC14" s="224"/>
      <c r="AD14" s="224">
        <v>4.7</v>
      </c>
      <c r="AE14" s="224"/>
      <c r="AF14" s="224"/>
      <c r="AG14" s="224">
        <v>21.900000000000002</v>
      </c>
      <c r="AH14" s="224"/>
      <c r="AI14" s="224">
        <v>1.5</v>
      </c>
      <c r="AJ14" s="224">
        <v>48.000000000000014</v>
      </c>
      <c r="AK14" s="224"/>
      <c r="AL14" s="224"/>
      <c r="AM14" s="224"/>
      <c r="AN14" s="109">
        <f t="shared" si="0"/>
        <v>924.103</v>
      </c>
    </row>
    <row r="15" spans="1:40" ht="10.5">
      <c r="A15" s="52" t="s">
        <v>143</v>
      </c>
      <c r="B15" s="224"/>
      <c r="C15" s="224">
        <v>11.899999999999999</v>
      </c>
      <c r="D15" s="224"/>
      <c r="E15" s="224"/>
      <c r="F15" s="224"/>
      <c r="G15" s="224">
        <v>17.39</v>
      </c>
      <c r="H15" s="224">
        <v>1452.03</v>
      </c>
      <c r="I15" s="224"/>
      <c r="J15" s="224">
        <v>253.89000000000004</v>
      </c>
      <c r="K15" s="224"/>
      <c r="L15" s="224"/>
      <c r="M15" s="224"/>
      <c r="N15" s="224">
        <v>159.52999999999997</v>
      </c>
      <c r="O15" s="224"/>
      <c r="P15" s="224"/>
      <c r="Q15" s="224"/>
      <c r="R15" s="224"/>
      <c r="S15" s="224"/>
      <c r="T15" s="224">
        <v>9.24</v>
      </c>
      <c r="U15" s="224"/>
      <c r="V15" s="224"/>
      <c r="W15" s="224">
        <v>598.02</v>
      </c>
      <c r="X15" s="224"/>
      <c r="Y15" s="224"/>
      <c r="Z15" s="224"/>
      <c r="AA15" s="224"/>
      <c r="AB15" s="224">
        <v>48.629999999999995</v>
      </c>
      <c r="AC15" s="224"/>
      <c r="AD15" s="224">
        <v>140.67000000000002</v>
      </c>
      <c r="AE15" s="224"/>
      <c r="AF15" s="224"/>
      <c r="AG15" s="224">
        <v>102.87999999999998</v>
      </c>
      <c r="AH15" s="224"/>
      <c r="AI15" s="224"/>
      <c r="AJ15" s="224">
        <v>288.95000000000005</v>
      </c>
      <c r="AK15" s="224"/>
      <c r="AL15" s="224"/>
      <c r="AM15" s="224"/>
      <c r="AN15" s="109">
        <f t="shared" si="0"/>
        <v>3083.13</v>
      </c>
    </row>
    <row r="16" spans="1:40" ht="10.5">
      <c r="A16" s="52" t="s">
        <v>144</v>
      </c>
      <c r="B16" s="224"/>
      <c r="C16" s="224"/>
      <c r="D16" s="224"/>
      <c r="E16" s="224"/>
      <c r="F16" s="224"/>
      <c r="G16" s="224">
        <v>3.8</v>
      </c>
      <c r="H16" s="224">
        <v>136.53</v>
      </c>
      <c r="I16" s="224"/>
      <c r="J16" s="224">
        <v>18.9</v>
      </c>
      <c r="K16" s="224"/>
      <c r="L16" s="224"/>
      <c r="M16" s="224"/>
      <c r="N16" s="224"/>
      <c r="O16" s="224"/>
      <c r="P16" s="224"/>
      <c r="Q16" s="224">
        <v>0.339</v>
      </c>
      <c r="R16" s="224"/>
      <c r="S16" s="224"/>
      <c r="T16" s="224"/>
      <c r="U16" s="224"/>
      <c r="V16" s="224"/>
      <c r="W16" s="224">
        <v>26.7</v>
      </c>
      <c r="X16" s="224"/>
      <c r="Y16" s="224"/>
      <c r="Z16" s="224">
        <v>0.1</v>
      </c>
      <c r="AA16" s="224">
        <v>42.1</v>
      </c>
      <c r="AB16" s="224">
        <v>0.8</v>
      </c>
      <c r="AC16" s="224"/>
      <c r="AD16" s="224">
        <v>8.4</v>
      </c>
      <c r="AE16" s="224"/>
      <c r="AF16" s="224">
        <v>0.2</v>
      </c>
      <c r="AG16" s="224">
        <v>47.010999999999996</v>
      </c>
      <c r="AH16" s="224"/>
      <c r="AI16" s="224"/>
      <c r="AJ16" s="224">
        <v>10.52</v>
      </c>
      <c r="AK16" s="224"/>
      <c r="AL16" s="224"/>
      <c r="AM16" s="224"/>
      <c r="AN16" s="109">
        <f t="shared" si="0"/>
        <v>295.4</v>
      </c>
    </row>
    <row r="17" spans="1:40" ht="10.5">
      <c r="A17" s="52" t="s">
        <v>145</v>
      </c>
      <c r="B17" s="224"/>
      <c r="C17" s="224"/>
      <c r="D17" s="224"/>
      <c r="E17" s="224"/>
      <c r="F17" s="224"/>
      <c r="G17" s="224"/>
      <c r="H17" s="224">
        <v>90.35</v>
      </c>
      <c r="I17" s="224"/>
      <c r="J17" s="224"/>
      <c r="K17" s="224"/>
      <c r="L17" s="224"/>
      <c r="M17" s="224"/>
      <c r="N17" s="224"/>
      <c r="O17" s="224"/>
      <c r="P17" s="224"/>
      <c r="Q17" s="224"/>
      <c r="R17" s="224"/>
      <c r="S17" s="224"/>
      <c r="T17" s="224"/>
      <c r="U17" s="224"/>
      <c r="V17" s="224"/>
      <c r="W17" s="224">
        <v>24.55</v>
      </c>
      <c r="X17" s="224"/>
      <c r="Y17" s="224"/>
      <c r="Z17" s="224"/>
      <c r="AA17" s="224"/>
      <c r="AB17" s="224">
        <v>2.5</v>
      </c>
      <c r="AC17" s="224"/>
      <c r="AD17" s="224"/>
      <c r="AE17" s="224"/>
      <c r="AF17" s="224"/>
      <c r="AG17" s="224">
        <v>0.7</v>
      </c>
      <c r="AH17" s="224"/>
      <c r="AI17" s="224"/>
      <c r="AJ17" s="224">
        <v>12.200000000000001</v>
      </c>
      <c r="AK17" s="224"/>
      <c r="AL17" s="224"/>
      <c r="AM17" s="224"/>
      <c r="AN17" s="109">
        <f t="shared" si="0"/>
        <v>130.29999999999998</v>
      </c>
    </row>
    <row r="18" spans="1:40" ht="10.5">
      <c r="A18" s="52" t="s">
        <v>146</v>
      </c>
      <c r="B18" s="224"/>
      <c r="C18" s="224">
        <v>1.6</v>
      </c>
      <c r="D18" s="224"/>
      <c r="E18" s="224"/>
      <c r="F18" s="224"/>
      <c r="G18" s="224">
        <v>32.39</v>
      </c>
      <c r="H18" s="224">
        <v>1586.8900000000003</v>
      </c>
      <c r="I18" s="224">
        <v>20.86</v>
      </c>
      <c r="J18" s="224">
        <v>656.11</v>
      </c>
      <c r="K18" s="224"/>
      <c r="L18" s="224">
        <v>0.58</v>
      </c>
      <c r="M18" s="224">
        <v>0.9</v>
      </c>
      <c r="N18" s="224">
        <v>165.62</v>
      </c>
      <c r="O18" s="224">
        <v>0.8</v>
      </c>
      <c r="P18" s="224"/>
      <c r="Q18" s="224">
        <v>5.57</v>
      </c>
      <c r="R18" s="224"/>
      <c r="S18" s="224"/>
      <c r="T18" s="224"/>
      <c r="U18" s="224">
        <v>8</v>
      </c>
      <c r="V18" s="224"/>
      <c r="W18" s="224">
        <v>397.24999999999994</v>
      </c>
      <c r="X18" s="224"/>
      <c r="Y18" s="224">
        <v>1.99</v>
      </c>
      <c r="Z18" s="224"/>
      <c r="AA18" s="224">
        <v>295.46</v>
      </c>
      <c r="AB18" s="224">
        <v>23.860000000000007</v>
      </c>
      <c r="AC18" s="224">
        <v>27.050000000000004</v>
      </c>
      <c r="AD18" s="224">
        <v>12.93</v>
      </c>
      <c r="AE18" s="224"/>
      <c r="AF18" s="224">
        <v>11.98</v>
      </c>
      <c r="AG18" s="224">
        <v>705.0100000000002</v>
      </c>
      <c r="AH18" s="224"/>
      <c r="AI18" s="224">
        <v>20.97</v>
      </c>
      <c r="AJ18" s="224">
        <v>271.22999999999996</v>
      </c>
      <c r="AK18" s="224"/>
      <c r="AL18" s="224"/>
      <c r="AM18" s="224">
        <v>0.8</v>
      </c>
      <c r="AN18" s="109">
        <f t="shared" si="0"/>
        <v>4247.85</v>
      </c>
    </row>
    <row r="19" spans="1:40" ht="10.5">
      <c r="A19" s="52" t="s">
        <v>147</v>
      </c>
      <c r="B19" s="224"/>
      <c r="C19" s="224">
        <v>5.5</v>
      </c>
      <c r="D19" s="224"/>
      <c r="E19" s="224"/>
      <c r="F19" s="224"/>
      <c r="G19" s="224">
        <v>4.720000000000001</v>
      </c>
      <c r="H19" s="224">
        <v>335.35000000000014</v>
      </c>
      <c r="I19" s="224">
        <v>18.83</v>
      </c>
      <c r="J19" s="224">
        <v>91.44000000000001</v>
      </c>
      <c r="K19" s="224"/>
      <c r="L19" s="224"/>
      <c r="M19" s="224"/>
      <c r="N19" s="224">
        <v>5.66</v>
      </c>
      <c r="O19" s="224"/>
      <c r="P19" s="224"/>
      <c r="Q19" s="224"/>
      <c r="R19" s="224"/>
      <c r="S19" s="224"/>
      <c r="T19" s="224">
        <v>6.83</v>
      </c>
      <c r="U19" s="224"/>
      <c r="V19" s="224"/>
      <c r="W19" s="224">
        <v>149.82000000000002</v>
      </c>
      <c r="X19" s="224"/>
      <c r="Y19" s="224"/>
      <c r="Z19" s="224"/>
      <c r="AA19" s="224">
        <v>1</v>
      </c>
      <c r="AB19" s="224">
        <v>10.379999999999999</v>
      </c>
      <c r="AC19" s="224"/>
      <c r="AD19" s="224">
        <v>14.59</v>
      </c>
      <c r="AE19" s="224"/>
      <c r="AF19" s="224"/>
      <c r="AG19" s="224">
        <v>94.52999999999999</v>
      </c>
      <c r="AH19" s="224"/>
      <c r="AI19" s="224"/>
      <c r="AJ19" s="224">
        <v>53.230000000000004</v>
      </c>
      <c r="AK19" s="224"/>
      <c r="AL19" s="224"/>
      <c r="AM19" s="224"/>
      <c r="AN19" s="109">
        <f t="shared" si="0"/>
        <v>791.8800000000002</v>
      </c>
    </row>
    <row r="20" spans="1:40" ht="10.5">
      <c r="A20" s="52" t="s">
        <v>148</v>
      </c>
      <c r="B20" s="224"/>
      <c r="C20" s="224"/>
      <c r="D20" s="224"/>
      <c r="E20" s="224"/>
      <c r="F20" s="224"/>
      <c r="G20" s="224">
        <v>20.43</v>
      </c>
      <c r="H20" s="224">
        <v>178.60999999999999</v>
      </c>
      <c r="I20" s="224">
        <v>13.53</v>
      </c>
      <c r="J20" s="224">
        <v>59.099999999999994</v>
      </c>
      <c r="K20" s="224"/>
      <c r="L20" s="224"/>
      <c r="M20" s="224"/>
      <c r="N20" s="224">
        <v>20.39</v>
      </c>
      <c r="O20" s="224"/>
      <c r="P20" s="224"/>
      <c r="Q20" s="224"/>
      <c r="R20" s="224"/>
      <c r="S20" s="224"/>
      <c r="T20" s="224"/>
      <c r="U20" s="224"/>
      <c r="V20" s="224"/>
      <c r="W20" s="224">
        <v>97.08000000000001</v>
      </c>
      <c r="X20" s="224"/>
      <c r="Y20" s="224"/>
      <c r="Z20" s="224"/>
      <c r="AA20" s="224">
        <v>67.75</v>
      </c>
      <c r="AB20" s="224"/>
      <c r="AC20" s="224">
        <v>16.38</v>
      </c>
      <c r="AD20" s="224">
        <v>10.63</v>
      </c>
      <c r="AE20" s="224"/>
      <c r="AF20" s="224"/>
      <c r="AG20" s="224">
        <v>28.26</v>
      </c>
      <c r="AH20" s="224"/>
      <c r="AI20" s="224"/>
      <c r="AJ20" s="224">
        <v>99</v>
      </c>
      <c r="AK20" s="224"/>
      <c r="AL20" s="224"/>
      <c r="AM20" s="224"/>
      <c r="AN20" s="109">
        <f t="shared" si="0"/>
        <v>611.16</v>
      </c>
    </row>
    <row r="21" spans="1:40" ht="10.5">
      <c r="A21" s="52" t="s">
        <v>149</v>
      </c>
      <c r="B21" s="224"/>
      <c r="C21" s="224">
        <v>4.2</v>
      </c>
      <c r="D21" s="224"/>
      <c r="E21" s="224"/>
      <c r="F21" s="224"/>
      <c r="G21" s="224">
        <v>32.38</v>
      </c>
      <c r="H21" s="224">
        <v>587.97</v>
      </c>
      <c r="I21" s="224">
        <v>15.85</v>
      </c>
      <c r="J21" s="224">
        <v>116.68</v>
      </c>
      <c r="K21" s="224"/>
      <c r="L21" s="224"/>
      <c r="M21" s="224"/>
      <c r="N21" s="224">
        <v>8.72</v>
      </c>
      <c r="O21" s="224"/>
      <c r="P21" s="224"/>
      <c r="Q21" s="224">
        <v>16.33</v>
      </c>
      <c r="R21" s="224"/>
      <c r="S21" s="224"/>
      <c r="T21" s="224"/>
      <c r="U21" s="224">
        <v>2.8</v>
      </c>
      <c r="V21" s="224"/>
      <c r="W21" s="224">
        <v>129.27</v>
      </c>
      <c r="X21" s="224"/>
      <c r="Y21" s="224">
        <v>7.29</v>
      </c>
      <c r="Z21" s="224"/>
      <c r="AA21" s="224"/>
      <c r="AB21" s="224">
        <v>4.52</v>
      </c>
      <c r="AC21" s="224"/>
      <c r="AD21" s="224">
        <v>44.11</v>
      </c>
      <c r="AE21" s="224"/>
      <c r="AF21" s="224"/>
      <c r="AG21" s="224">
        <v>70.05000000000001</v>
      </c>
      <c r="AH21" s="224">
        <v>1.6700000000000002</v>
      </c>
      <c r="AI21" s="224">
        <v>5</v>
      </c>
      <c r="AJ21" s="224">
        <v>154.23000000000002</v>
      </c>
      <c r="AK21" s="224"/>
      <c r="AL21" s="224"/>
      <c r="AM21" s="224"/>
      <c r="AN21" s="109">
        <f t="shared" si="0"/>
        <v>1201.0700000000002</v>
      </c>
    </row>
    <row r="22" spans="1:40" ht="10.5">
      <c r="A22" s="52" t="s">
        <v>150</v>
      </c>
      <c r="B22" s="224"/>
      <c r="C22" s="224"/>
      <c r="D22" s="224"/>
      <c r="E22" s="224"/>
      <c r="F22" s="224"/>
      <c r="G22" s="224">
        <v>1</v>
      </c>
      <c r="H22" s="224">
        <v>104.38000000000001</v>
      </c>
      <c r="I22" s="224"/>
      <c r="J22" s="224">
        <v>17.28</v>
      </c>
      <c r="K22" s="224"/>
      <c r="L22" s="224"/>
      <c r="M22" s="224"/>
      <c r="N22" s="224"/>
      <c r="O22" s="224"/>
      <c r="P22" s="224"/>
      <c r="Q22" s="224"/>
      <c r="R22" s="224"/>
      <c r="S22" s="224"/>
      <c r="T22" s="224">
        <v>10.69</v>
      </c>
      <c r="U22" s="224"/>
      <c r="V22" s="224"/>
      <c r="W22" s="224">
        <v>48.690000000000005</v>
      </c>
      <c r="X22" s="224"/>
      <c r="Y22" s="224"/>
      <c r="Z22" s="224"/>
      <c r="AA22" s="224"/>
      <c r="AB22" s="224"/>
      <c r="AC22" s="224"/>
      <c r="AD22" s="224">
        <v>35.739999999999995</v>
      </c>
      <c r="AE22" s="224"/>
      <c r="AF22" s="224"/>
      <c r="AG22" s="224">
        <v>7.4399999999999995</v>
      </c>
      <c r="AH22" s="224"/>
      <c r="AI22" s="224"/>
      <c r="AJ22" s="224">
        <v>88.12</v>
      </c>
      <c r="AK22" s="224"/>
      <c r="AL22" s="224"/>
      <c r="AM22" s="224"/>
      <c r="AN22" s="109">
        <f t="shared" si="0"/>
        <v>313.34000000000003</v>
      </c>
    </row>
    <row r="23" spans="1:40" ht="10.5">
      <c r="A23" s="52" t="s">
        <v>151</v>
      </c>
      <c r="B23" s="224"/>
      <c r="C23" s="224">
        <v>16.2</v>
      </c>
      <c r="D23" s="224"/>
      <c r="E23" s="224"/>
      <c r="F23" s="224"/>
      <c r="G23" s="224">
        <v>31.790000000000003</v>
      </c>
      <c r="H23" s="224">
        <v>1494.4449999999997</v>
      </c>
      <c r="I23" s="224">
        <v>17.72</v>
      </c>
      <c r="J23" s="224">
        <v>420.7800000000001</v>
      </c>
      <c r="K23" s="224"/>
      <c r="L23" s="224">
        <v>0.12</v>
      </c>
      <c r="M23" s="224"/>
      <c r="N23" s="224">
        <v>142.48</v>
      </c>
      <c r="O23" s="224"/>
      <c r="P23" s="224"/>
      <c r="Q23" s="224">
        <v>5.97</v>
      </c>
      <c r="R23" s="224"/>
      <c r="S23" s="224"/>
      <c r="T23" s="224">
        <v>7.330000000000001</v>
      </c>
      <c r="U23" s="224"/>
      <c r="V23" s="224"/>
      <c r="W23" s="224">
        <v>553.4899999999998</v>
      </c>
      <c r="X23" s="224"/>
      <c r="Y23" s="224">
        <v>4.165</v>
      </c>
      <c r="Z23" s="224"/>
      <c r="AA23" s="224">
        <v>49.01</v>
      </c>
      <c r="AB23" s="224">
        <v>44.43</v>
      </c>
      <c r="AC23" s="224">
        <v>9.5</v>
      </c>
      <c r="AD23" s="224">
        <v>105.96</v>
      </c>
      <c r="AE23" s="224"/>
      <c r="AF23" s="224">
        <v>6.39</v>
      </c>
      <c r="AG23" s="224">
        <v>215.33</v>
      </c>
      <c r="AH23" s="224"/>
      <c r="AI23" s="224">
        <v>1</v>
      </c>
      <c r="AJ23" s="224">
        <v>254.74999999999994</v>
      </c>
      <c r="AK23" s="224"/>
      <c r="AL23" s="224">
        <v>0.18</v>
      </c>
      <c r="AM23" s="224">
        <v>2</v>
      </c>
      <c r="AN23" s="109">
        <f t="shared" si="0"/>
        <v>3383.039999999999</v>
      </c>
    </row>
    <row r="24" spans="1:40" ht="10.5">
      <c r="A24" s="52" t="s">
        <v>152</v>
      </c>
      <c r="B24" s="224"/>
      <c r="C24" s="224">
        <v>14.01</v>
      </c>
      <c r="D24" s="224"/>
      <c r="E24" s="224">
        <v>0.88</v>
      </c>
      <c r="F24" s="224">
        <v>0.49</v>
      </c>
      <c r="G24" s="224">
        <v>5.46</v>
      </c>
      <c r="H24" s="224">
        <v>1215.5600000000004</v>
      </c>
      <c r="I24" s="224"/>
      <c r="J24" s="224">
        <v>149.81</v>
      </c>
      <c r="K24" s="224"/>
      <c r="L24" s="224"/>
      <c r="M24" s="224"/>
      <c r="N24" s="224">
        <v>1.7</v>
      </c>
      <c r="O24" s="224"/>
      <c r="P24" s="224">
        <v>0.44</v>
      </c>
      <c r="Q24" s="224">
        <v>1.77</v>
      </c>
      <c r="R24" s="224"/>
      <c r="S24" s="224">
        <v>0.46</v>
      </c>
      <c r="T24" s="224">
        <v>1.91</v>
      </c>
      <c r="U24" s="224"/>
      <c r="V24" s="224">
        <v>0.49</v>
      </c>
      <c r="W24" s="224">
        <v>389.38800000000003</v>
      </c>
      <c r="X24" s="224"/>
      <c r="Y24" s="224"/>
      <c r="Z24" s="224"/>
      <c r="AA24" s="224"/>
      <c r="AB24" s="224">
        <v>0.42</v>
      </c>
      <c r="AC24" s="224"/>
      <c r="AD24" s="224">
        <v>99.00999999999999</v>
      </c>
      <c r="AE24" s="224"/>
      <c r="AF24" s="224">
        <v>3.29</v>
      </c>
      <c r="AG24" s="224">
        <v>41.42</v>
      </c>
      <c r="AH24" s="224">
        <v>0.48</v>
      </c>
      <c r="AI24" s="224"/>
      <c r="AJ24" s="224">
        <v>38</v>
      </c>
      <c r="AK24" s="224">
        <v>0.4</v>
      </c>
      <c r="AL24" s="224"/>
      <c r="AM24" s="224"/>
      <c r="AN24" s="109">
        <f t="shared" si="0"/>
        <v>1965.3880000000006</v>
      </c>
    </row>
    <row r="25" spans="1:40" ht="10.5">
      <c r="A25" s="52" t="s">
        <v>153</v>
      </c>
      <c r="B25" s="224">
        <v>1</v>
      </c>
      <c r="C25" s="224">
        <v>1.6</v>
      </c>
      <c r="D25" s="224">
        <v>1.9</v>
      </c>
      <c r="E25" s="224">
        <v>1</v>
      </c>
      <c r="F25" s="224"/>
      <c r="G25" s="224">
        <v>67.04</v>
      </c>
      <c r="H25" s="224">
        <v>2289.735000000001</v>
      </c>
      <c r="I25" s="224">
        <v>262.31999999999994</v>
      </c>
      <c r="J25" s="224">
        <v>410.26</v>
      </c>
      <c r="K25" s="224"/>
      <c r="L25" s="224"/>
      <c r="M25" s="224"/>
      <c r="N25" s="224">
        <v>120.37199999999999</v>
      </c>
      <c r="O25" s="224"/>
      <c r="P25" s="224"/>
      <c r="Q25" s="224">
        <v>26.53</v>
      </c>
      <c r="R25" s="224"/>
      <c r="S25" s="224"/>
      <c r="T25" s="224">
        <v>14.222</v>
      </c>
      <c r="U25" s="224">
        <v>1.42</v>
      </c>
      <c r="V25" s="224"/>
      <c r="W25" s="224">
        <v>492.09999999999997</v>
      </c>
      <c r="X25" s="224"/>
      <c r="Y25" s="224">
        <v>18.740000000000002</v>
      </c>
      <c r="Z25" s="224">
        <v>5.7</v>
      </c>
      <c r="AA25" s="224">
        <v>2089.6010000000015</v>
      </c>
      <c r="AB25" s="224">
        <v>42.77</v>
      </c>
      <c r="AC25" s="224">
        <v>9.6</v>
      </c>
      <c r="AD25" s="224">
        <v>39.400000000000006</v>
      </c>
      <c r="AE25" s="224">
        <v>0.4</v>
      </c>
      <c r="AF25" s="224">
        <v>0.36</v>
      </c>
      <c r="AG25" s="224">
        <v>471.75999999999993</v>
      </c>
      <c r="AH25" s="224">
        <v>0.9000000000000001</v>
      </c>
      <c r="AI25" s="224">
        <v>39.46000000000001</v>
      </c>
      <c r="AJ25" s="224">
        <v>292.66299999999995</v>
      </c>
      <c r="AK25" s="224">
        <v>1</v>
      </c>
      <c r="AL25" s="224"/>
      <c r="AM25" s="224"/>
      <c r="AN25" s="109">
        <f t="shared" si="0"/>
        <v>6701.853000000002</v>
      </c>
    </row>
    <row r="26" spans="1:40" ht="10.5">
      <c r="A26" s="52" t="s">
        <v>154</v>
      </c>
      <c r="B26" s="224"/>
      <c r="C26" s="224"/>
      <c r="D26" s="224"/>
      <c r="E26" s="224"/>
      <c r="F26" s="224"/>
      <c r="G26" s="224">
        <v>90.02999999999999</v>
      </c>
      <c r="H26" s="224">
        <v>213.7</v>
      </c>
      <c r="I26" s="224"/>
      <c r="J26" s="224">
        <v>54.04</v>
      </c>
      <c r="K26" s="224"/>
      <c r="L26" s="224"/>
      <c r="M26" s="224"/>
      <c r="N26" s="224">
        <v>27.25</v>
      </c>
      <c r="O26" s="224"/>
      <c r="P26" s="224"/>
      <c r="Q26" s="224"/>
      <c r="R26" s="224"/>
      <c r="S26" s="224"/>
      <c r="T26" s="224"/>
      <c r="U26" s="224"/>
      <c r="V26" s="224"/>
      <c r="W26" s="224">
        <v>91.96</v>
      </c>
      <c r="X26" s="224"/>
      <c r="Y26" s="224"/>
      <c r="Z26" s="224"/>
      <c r="AA26" s="224">
        <v>7</v>
      </c>
      <c r="AB26" s="224">
        <v>16.3</v>
      </c>
      <c r="AC26" s="224"/>
      <c r="AD26" s="224">
        <v>31.32</v>
      </c>
      <c r="AE26" s="224"/>
      <c r="AF26" s="224">
        <v>5.8</v>
      </c>
      <c r="AG26" s="224">
        <v>65.82</v>
      </c>
      <c r="AH26" s="224"/>
      <c r="AI26" s="224"/>
      <c r="AJ26" s="224">
        <v>31.419999999999998</v>
      </c>
      <c r="AK26" s="224"/>
      <c r="AL26" s="224"/>
      <c r="AM26" s="224"/>
      <c r="AN26" s="109">
        <f t="shared" si="0"/>
        <v>634.64</v>
      </c>
    </row>
    <row r="27" spans="1:40" ht="10.5">
      <c r="A27" s="52" t="s">
        <v>155</v>
      </c>
      <c r="B27" s="224"/>
      <c r="C27" s="224"/>
      <c r="D27" s="224"/>
      <c r="E27" s="224"/>
      <c r="F27" s="224"/>
      <c r="G27" s="224">
        <v>17.25</v>
      </c>
      <c r="H27" s="224">
        <v>1323.6999999999996</v>
      </c>
      <c r="I27" s="224">
        <v>18</v>
      </c>
      <c r="J27" s="224">
        <v>301.479</v>
      </c>
      <c r="K27" s="224">
        <v>1</v>
      </c>
      <c r="L27" s="224"/>
      <c r="M27" s="224"/>
      <c r="N27" s="224">
        <v>15.5</v>
      </c>
      <c r="O27" s="224"/>
      <c r="P27" s="224"/>
      <c r="Q27" s="224"/>
      <c r="R27" s="224"/>
      <c r="S27" s="224"/>
      <c r="T27" s="224"/>
      <c r="U27" s="224"/>
      <c r="V27" s="224"/>
      <c r="W27" s="224">
        <v>334.756</v>
      </c>
      <c r="X27" s="224"/>
      <c r="Y27" s="224"/>
      <c r="Z27" s="224">
        <v>5.2</v>
      </c>
      <c r="AA27" s="224">
        <v>17.994999999999997</v>
      </c>
      <c r="AB27" s="224">
        <v>7.1</v>
      </c>
      <c r="AC27" s="224"/>
      <c r="AD27" s="224">
        <v>23.93</v>
      </c>
      <c r="AE27" s="224"/>
      <c r="AF27" s="224">
        <v>3</v>
      </c>
      <c r="AG27" s="224">
        <v>50.06</v>
      </c>
      <c r="AH27" s="224"/>
      <c r="AI27" s="224"/>
      <c r="AJ27" s="224">
        <v>96.63</v>
      </c>
      <c r="AK27" s="224"/>
      <c r="AL27" s="224"/>
      <c r="AM27" s="224"/>
      <c r="AN27" s="109">
        <f t="shared" si="0"/>
        <v>2215.5999999999995</v>
      </c>
    </row>
    <row r="28" spans="1:40" ht="10.5">
      <c r="A28" s="52" t="s">
        <v>156</v>
      </c>
      <c r="B28" s="224"/>
      <c r="C28" s="224">
        <v>1.5</v>
      </c>
      <c r="D28" s="224"/>
      <c r="E28" s="224"/>
      <c r="F28" s="224"/>
      <c r="G28" s="224"/>
      <c r="H28" s="224">
        <v>410.09</v>
      </c>
      <c r="I28" s="224"/>
      <c r="J28" s="224">
        <v>75.41</v>
      </c>
      <c r="K28" s="224"/>
      <c r="L28" s="224"/>
      <c r="M28" s="224"/>
      <c r="N28" s="224">
        <v>3.4</v>
      </c>
      <c r="O28" s="224"/>
      <c r="P28" s="224"/>
      <c r="Q28" s="224"/>
      <c r="R28" s="224"/>
      <c r="S28" s="224"/>
      <c r="T28" s="224"/>
      <c r="U28" s="224"/>
      <c r="V28" s="224"/>
      <c r="W28" s="224">
        <v>127.88</v>
      </c>
      <c r="X28" s="224"/>
      <c r="Y28" s="224"/>
      <c r="Z28" s="224"/>
      <c r="AA28" s="224"/>
      <c r="AB28" s="224"/>
      <c r="AC28" s="224"/>
      <c r="AD28" s="224">
        <v>14.18</v>
      </c>
      <c r="AE28" s="224"/>
      <c r="AF28" s="224"/>
      <c r="AG28" s="224">
        <v>29.659999999999997</v>
      </c>
      <c r="AH28" s="224"/>
      <c r="AI28" s="224"/>
      <c r="AJ28" s="224">
        <v>234.26000000000002</v>
      </c>
      <c r="AK28" s="224"/>
      <c r="AL28" s="224"/>
      <c r="AM28" s="224"/>
      <c r="AN28" s="109">
        <f t="shared" si="0"/>
        <v>896.3799999999999</v>
      </c>
    </row>
    <row r="29" spans="1:40" ht="10.5">
      <c r="A29" s="52" t="s">
        <v>157</v>
      </c>
      <c r="B29" s="224"/>
      <c r="C29" s="224"/>
      <c r="D29" s="224"/>
      <c r="E29" s="224"/>
      <c r="F29" s="224"/>
      <c r="G29" s="224"/>
      <c r="H29" s="224">
        <v>9</v>
      </c>
      <c r="I29" s="224"/>
      <c r="J29" s="224"/>
      <c r="K29" s="224"/>
      <c r="L29" s="224"/>
      <c r="M29" s="224"/>
      <c r="N29" s="224"/>
      <c r="O29" s="224"/>
      <c r="P29" s="224"/>
      <c r="Q29" s="224"/>
      <c r="R29" s="224"/>
      <c r="S29" s="224"/>
      <c r="T29" s="224"/>
      <c r="U29" s="224"/>
      <c r="V29" s="224"/>
      <c r="W29" s="224">
        <v>13.6</v>
      </c>
      <c r="X29" s="224"/>
      <c r="Y29" s="224"/>
      <c r="Z29" s="224"/>
      <c r="AA29" s="224">
        <v>8</v>
      </c>
      <c r="AB29" s="224"/>
      <c r="AC29" s="224"/>
      <c r="AD29" s="224">
        <v>1.5</v>
      </c>
      <c r="AE29" s="224"/>
      <c r="AF29" s="224"/>
      <c r="AG29" s="224"/>
      <c r="AH29" s="224"/>
      <c r="AI29" s="224"/>
      <c r="AJ29" s="224">
        <v>2.7</v>
      </c>
      <c r="AK29" s="224"/>
      <c r="AL29" s="224"/>
      <c r="AM29" s="224"/>
      <c r="AN29" s="109">
        <f t="shared" si="0"/>
        <v>34.800000000000004</v>
      </c>
    </row>
    <row r="30" spans="1:40" ht="10.5">
      <c r="A30" s="52" t="s">
        <v>158</v>
      </c>
      <c r="B30" s="224"/>
      <c r="C30" s="224"/>
      <c r="D30" s="224"/>
      <c r="E30" s="224"/>
      <c r="F30" s="224"/>
      <c r="G30" s="224">
        <v>32.82</v>
      </c>
      <c r="H30" s="224">
        <v>929.6899999999996</v>
      </c>
      <c r="I30" s="224">
        <v>3.25</v>
      </c>
      <c r="J30" s="224">
        <v>190.13000000000002</v>
      </c>
      <c r="K30" s="224"/>
      <c r="L30" s="224">
        <v>3</v>
      </c>
      <c r="M30" s="224"/>
      <c r="N30" s="224">
        <v>11.57</v>
      </c>
      <c r="O30" s="224"/>
      <c r="P30" s="224"/>
      <c r="Q30" s="224"/>
      <c r="R30" s="224"/>
      <c r="S30" s="224"/>
      <c r="T30" s="224">
        <v>13.7</v>
      </c>
      <c r="U30" s="224"/>
      <c r="V30" s="224"/>
      <c r="W30" s="224">
        <v>272.34999999999997</v>
      </c>
      <c r="X30" s="224"/>
      <c r="Y30" s="224"/>
      <c r="Z30" s="224"/>
      <c r="AA30" s="224">
        <v>383.921</v>
      </c>
      <c r="AB30" s="224">
        <v>18.42</v>
      </c>
      <c r="AC30" s="224"/>
      <c r="AD30" s="224">
        <v>36.6</v>
      </c>
      <c r="AE30" s="224"/>
      <c r="AF30" s="224">
        <v>12.55</v>
      </c>
      <c r="AG30" s="224">
        <v>79.13</v>
      </c>
      <c r="AH30" s="224"/>
      <c r="AI30" s="224"/>
      <c r="AJ30" s="224">
        <v>212.41099999999997</v>
      </c>
      <c r="AK30" s="224"/>
      <c r="AL30" s="224"/>
      <c r="AM30" s="224"/>
      <c r="AN30" s="109">
        <f t="shared" si="0"/>
        <v>2199.5419999999995</v>
      </c>
    </row>
    <row r="31" spans="1:40" ht="10.5">
      <c r="A31" s="52" t="s">
        <v>159</v>
      </c>
      <c r="B31" s="224"/>
      <c r="C31" s="224"/>
      <c r="D31" s="224"/>
      <c r="E31" s="224"/>
      <c r="F31" s="224"/>
      <c r="G31" s="224">
        <v>9.5</v>
      </c>
      <c r="H31" s="224">
        <v>285.88000000000005</v>
      </c>
      <c r="I31" s="224"/>
      <c r="J31" s="224">
        <v>44.29</v>
      </c>
      <c r="K31" s="224"/>
      <c r="L31" s="224"/>
      <c r="M31" s="224"/>
      <c r="N31" s="224">
        <v>5.2</v>
      </c>
      <c r="O31" s="224"/>
      <c r="P31" s="224"/>
      <c r="Q31" s="224"/>
      <c r="R31" s="224"/>
      <c r="S31" s="224"/>
      <c r="T31" s="224"/>
      <c r="U31" s="224">
        <v>4</v>
      </c>
      <c r="V31" s="224"/>
      <c r="W31" s="224">
        <v>93.96</v>
      </c>
      <c r="X31" s="224"/>
      <c r="Y31" s="224"/>
      <c r="Z31" s="224"/>
      <c r="AA31" s="224">
        <v>11.9</v>
      </c>
      <c r="AB31" s="224">
        <v>5.9</v>
      </c>
      <c r="AC31" s="224">
        <v>6.11</v>
      </c>
      <c r="AD31" s="224">
        <v>35.5</v>
      </c>
      <c r="AE31" s="224"/>
      <c r="AF31" s="224"/>
      <c r="AG31" s="224">
        <v>19.68</v>
      </c>
      <c r="AH31" s="224"/>
      <c r="AI31" s="224">
        <v>1</v>
      </c>
      <c r="AJ31" s="224">
        <v>23.25</v>
      </c>
      <c r="AK31" s="224"/>
      <c r="AL31" s="224"/>
      <c r="AM31" s="224"/>
      <c r="AN31" s="109">
        <f t="shared" si="0"/>
        <v>546.17</v>
      </c>
    </row>
    <row r="32" spans="1:40" s="76" customFormat="1" ht="23.25" customHeight="1">
      <c r="A32" s="75" t="s">
        <v>11</v>
      </c>
      <c r="B32" s="114">
        <f aca="true" t="shared" si="1" ref="B32:AM32">SUM(B3:B31)</f>
        <v>1</v>
      </c>
      <c r="C32" s="114">
        <f>SUM(C3:C31)</f>
        <v>75.82000000000001</v>
      </c>
      <c r="D32" s="114">
        <f t="shared" si="1"/>
        <v>4.4</v>
      </c>
      <c r="E32" s="114">
        <f t="shared" si="1"/>
        <v>1.88</v>
      </c>
      <c r="F32" s="114">
        <f t="shared" si="1"/>
        <v>0.49</v>
      </c>
      <c r="G32" s="114">
        <f t="shared" si="1"/>
        <v>464.94999999999993</v>
      </c>
      <c r="H32" s="114">
        <f t="shared" si="1"/>
        <v>16451.108000000004</v>
      </c>
      <c r="I32" s="114">
        <f t="shared" si="1"/>
        <v>701.8439999999999</v>
      </c>
      <c r="J32" s="114">
        <f t="shared" si="1"/>
        <v>3500.369</v>
      </c>
      <c r="K32" s="114">
        <f>SUM(K3:K31)</f>
        <v>1</v>
      </c>
      <c r="L32" s="114">
        <f t="shared" si="1"/>
        <v>79.425</v>
      </c>
      <c r="M32" s="114">
        <f>SUM(M3:M31)</f>
        <v>0.9</v>
      </c>
      <c r="N32" s="114">
        <f t="shared" si="1"/>
        <v>866.8020000000001</v>
      </c>
      <c r="O32" s="114">
        <f>SUM(O3:O31)</f>
        <v>0.8</v>
      </c>
      <c r="P32" s="114">
        <f t="shared" si="1"/>
        <v>0.44</v>
      </c>
      <c r="Q32" s="114">
        <f t="shared" si="1"/>
        <v>81.719</v>
      </c>
      <c r="R32" s="114">
        <f t="shared" si="1"/>
        <v>1.09</v>
      </c>
      <c r="S32" s="114">
        <f t="shared" si="1"/>
        <v>0.46</v>
      </c>
      <c r="T32" s="114">
        <f t="shared" si="1"/>
        <v>73.032</v>
      </c>
      <c r="U32" s="114">
        <f t="shared" si="1"/>
        <v>16.22</v>
      </c>
      <c r="V32" s="114">
        <f t="shared" si="1"/>
        <v>0.49</v>
      </c>
      <c r="W32" s="114">
        <f t="shared" si="1"/>
        <v>5022.254000000001</v>
      </c>
      <c r="X32" s="114">
        <f>SUM(X3:X31)</f>
        <v>1.13</v>
      </c>
      <c r="Y32" s="114">
        <f t="shared" si="1"/>
        <v>44.295</v>
      </c>
      <c r="Z32" s="114">
        <f t="shared" si="1"/>
        <v>11</v>
      </c>
      <c r="AA32" s="114">
        <f t="shared" si="1"/>
        <v>4995.176</v>
      </c>
      <c r="AB32" s="114">
        <f t="shared" si="1"/>
        <v>274.05</v>
      </c>
      <c r="AC32" s="114">
        <f t="shared" si="1"/>
        <v>99.41</v>
      </c>
      <c r="AD32" s="114">
        <f t="shared" si="1"/>
        <v>827.9</v>
      </c>
      <c r="AE32" s="114">
        <f t="shared" si="1"/>
        <v>1.6700000000000004</v>
      </c>
      <c r="AF32" s="114">
        <f t="shared" si="1"/>
        <v>43.57</v>
      </c>
      <c r="AG32" s="114">
        <f t="shared" si="1"/>
        <v>2447.7709999999997</v>
      </c>
      <c r="AH32" s="114">
        <f t="shared" si="1"/>
        <v>3.37</v>
      </c>
      <c r="AI32" s="114">
        <f t="shared" si="1"/>
        <v>79.08000000000001</v>
      </c>
      <c r="AJ32" s="114">
        <f t="shared" si="1"/>
        <v>2882.1240000000003</v>
      </c>
      <c r="AK32" s="114">
        <f t="shared" si="1"/>
        <v>1.4</v>
      </c>
      <c r="AL32" s="114">
        <f t="shared" si="1"/>
        <v>0.18</v>
      </c>
      <c r="AM32" s="114">
        <f t="shared" si="1"/>
        <v>4.8</v>
      </c>
      <c r="AN32" s="114">
        <f>SUM(B32:AM32)</f>
        <v>39063.419000000016</v>
      </c>
    </row>
  </sheetData>
  <sheetProtection/>
  <mergeCells count="3">
    <mergeCell ref="B1:AM1"/>
    <mergeCell ref="A1:A2"/>
    <mergeCell ref="AN1:AN2"/>
  </mergeCells>
  <printOptions horizontalCentered="1"/>
  <pageMargins left="0" right="0" top="1.7322834645669292" bottom="0.7480314960629921" header="0.31496062992125984" footer="0.31496062992125984"/>
  <pageSetup horizontalDpi="600" verticalDpi="600" orientation="landscape" scale="70" r:id="rId2"/>
  <headerFooter>
    <oddHeader>&amp;L&amp;G&amp;C&amp;"Verdana,Negrita"SUPERFICIE COMUNAL DE CEPAJES TINTOS PARA VINIFICACIÓN (has)
REGIÓN DEL MAULE&amp;RCUADRO N° 39</oddHeader>
    <oddFooter>&amp;R&amp;F</oddFooter>
  </headerFooter>
  <legacyDrawingHF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A1" sqref="A1:A2"/>
    </sheetView>
  </sheetViews>
  <sheetFormatPr defaultColWidth="11.421875" defaultRowHeight="15"/>
  <cols>
    <col min="1" max="1" width="19.8515625" style="17" customWidth="1"/>
    <col min="2" max="2" width="22.28125" style="17" customWidth="1"/>
    <col min="3" max="3" width="21.421875" style="17" customWidth="1"/>
    <col min="4" max="16384" width="11.421875" style="17" customWidth="1"/>
  </cols>
  <sheetData>
    <row r="1" spans="1:4" ht="24" customHeight="1">
      <c r="A1" s="324" t="s">
        <v>10</v>
      </c>
      <c r="B1" s="310"/>
      <c r="C1" s="311"/>
      <c r="D1" s="324" t="s">
        <v>11</v>
      </c>
    </row>
    <row r="2" spans="1:4" ht="32.25" customHeight="1">
      <c r="A2" s="324"/>
      <c r="B2" s="18" t="s">
        <v>1</v>
      </c>
      <c r="C2" s="18" t="s">
        <v>2</v>
      </c>
      <c r="D2" s="324"/>
    </row>
    <row r="3" spans="1:4" ht="12.75">
      <c r="A3" s="11" t="s">
        <v>174</v>
      </c>
      <c r="B3" s="247">
        <v>31.880000000000006</v>
      </c>
      <c r="C3" s="247">
        <v>167.85999999999999</v>
      </c>
      <c r="D3" s="13">
        <f aca="true" t="shared" si="0" ref="D3:D34">SUM(B3:C3)</f>
        <v>199.73999999999998</v>
      </c>
    </row>
    <row r="4" spans="1:4" ht="12.75">
      <c r="A4" s="11" t="s">
        <v>175</v>
      </c>
      <c r="B4" s="247">
        <v>61.71</v>
      </c>
      <c r="C4" s="247">
        <v>44.709999999999994</v>
      </c>
      <c r="D4" s="13">
        <f t="shared" si="0"/>
        <v>106.41999999999999</v>
      </c>
    </row>
    <row r="5" spans="1:4" ht="12.75">
      <c r="A5" s="11" t="s">
        <v>176</v>
      </c>
      <c r="B5" s="247">
        <v>127.605</v>
      </c>
      <c r="C5" s="247">
        <v>383.8350000000001</v>
      </c>
      <c r="D5" s="13">
        <f t="shared" si="0"/>
        <v>511.4400000000001</v>
      </c>
    </row>
    <row r="6" spans="1:4" ht="12.75">
      <c r="A6" s="11" t="s">
        <v>177</v>
      </c>
      <c r="B6" s="247">
        <v>67.78999999999999</v>
      </c>
      <c r="C6" s="247">
        <v>217.03000000000003</v>
      </c>
      <c r="D6" s="13">
        <f t="shared" si="0"/>
        <v>284.82000000000005</v>
      </c>
    </row>
    <row r="7" spans="1:4" ht="12.75">
      <c r="A7" s="11" t="s">
        <v>178</v>
      </c>
      <c r="B7" s="247">
        <v>1.5</v>
      </c>
      <c r="C7" s="247">
        <v>0.5</v>
      </c>
      <c r="D7" s="13">
        <f t="shared" si="0"/>
        <v>2</v>
      </c>
    </row>
    <row r="8" spans="1:4" ht="12.75">
      <c r="A8" s="11" t="s">
        <v>179</v>
      </c>
      <c r="B8" s="247">
        <v>995.2549999999998</v>
      </c>
      <c r="C8" s="247">
        <v>422.85800000000035</v>
      </c>
      <c r="D8" s="13">
        <f t="shared" si="0"/>
        <v>1418.113</v>
      </c>
    </row>
    <row r="9" spans="1:4" ht="12.75">
      <c r="A9" s="11" t="s">
        <v>180</v>
      </c>
      <c r="B9" s="247">
        <v>23.5</v>
      </c>
      <c r="C9" s="247">
        <v>6.4</v>
      </c>
      <c r="D9" s="13">
        <f t="shared" si="0"/>
        <v>29.9</v>
      </c>
    </row>
    <row r="10" spans="1:4" ht="12.75">
      <c r="A10" s="11" t="s">
        <v>181</v>
      </c>
      <c r="B10" s="247"/>
      <c r="C10" s="247">
        <v>3.4000000000000004</v>
      </c>
      <c r="D10" s="13">
        <f t="shared" si="0"/>
        <v>3.4000000000000004</v>
      </c>
    </row>
    <row r="11" spans="1:4" ht="12.75">
      <c r="A11" s="11" t="s">
        <v>182</v>
      </c>
      <c r="B11" s="247">
        <v>214.50299999999996</v>
      </c>
      <c r="C11" s="247">
        <v>56.71300000000001</v>
      </c>
      <c r="D11" s="13">
        <f t="shared" si="0"/>
        <v>271.21599999999995</v>
      </c>
    </row>
    <row r="12" spans="1:4" ht="12.75">
      <c r="A12" s="11" t="s">
        <v>183</v>
      </c>
      <c r="B12" s="247">
        <v>5.300000000000001</v>
      </c>
      <c r="C12" s="247">
        <v>9.4</v>
      </c>
      <c r="D12" s="13">
        <f t="shared" si="0"/>
        <v>14.700000000000001</v>
      </c>
    </row>
    <row r="13" spans="1:4" ht="12.75">
      <c r="A13" s="11" t="s">
        <v>184</v>
      </c>
      <c r="B13" s="247"/>
      <c r="C13" s="247">
        <v>60.88</v>
      </c>
      <c r="D13" s="13">
        <f t="shared" si="0"/>
        <v>60.88</v>
      </c>
    </row>
    <row r="14" spans="1:4" ht="12.75">
      <c r="A14" s="11" t="s">
        <v>185</v>
      </c>
      <c r="B14" s="247">
        <v>16.24</v>
      </c>
      <c r="C14" s="247">
        <v>69.48</v>
      </c>
      <c r="D14" s="13">
        <f t="shared" si="0"/>
        <v>85.72</v>
      </c>
    </row>
    <row r="15" spans="1:4" ht="12.75">
      <c r="A15" s="11" t="s">
        <v>186</v>
      </c>
      <c r="B15" s="247">
        <v>466.35</v>
      </c>
      <c r="C15" s="247">
        <v>303.65000000000003</v>
      </c>
      <c r="D15" s="13">
        <f t="shared" si="0"/>
        <v>770</v>
      </c>
    </row>
    <row r="16" spans="1:4" ht="12.75">
      <c r="A16" s="11" t="s">
        <v>187</v>
      </c>
      <c r="B16" s="247">
        <v>1.9000000000000001</v>
      </c>
      <c r="C16" s="247">
        <v>91.61000000000001</v>
      </c>
      <c r="D16" s="13">
        <f t="shared" si="0"/>
        <v>93.51000000000002</v>
      </c>
    </row>
    <row r="17" spans="1:4" ht="12.75">
      <c r="A17" s="11" t="s">
        <v>188</v>
      </c>
      <c r="B17" s="247">
        <v>166.58999999999997</v>
      </c>
      <c r="C17" s="247">
        <v>144.23999999999998</v>
      </c>
      <c r="D17" s="13">
        <f t="shared" si="0"/>
        <v>310.8299999999999</v>
      </c>
    </row>
    <row r="18" spans="1:4" ht="12.75">
      <c r="A18" s="11" t="s">
        <v>189</v>
      </c>
      <c r="B18" s="247">
        <v>135.24999999999991</v>
      </c>
      <c r="C18" s="247">
        <v>789.3050000000007</v>
      </c>
      <c r="D18" s="13">
        <f t="shared" si="0"/>
        <v>924.5550000000006</v>
      </c>
    </row>
    <row r="19" spans="1:4" ht="12.75">
      <c r="A19" s="11" t="s">
        <v>190</v>
      </c>
      <c r="B19" s="247">
        <v>9</v>
      </c>
      <c r="C19" s="247">
        <v>75.76</v>
      </c>
      <c r="D19" s="13">
        <f t="shared" si="0"/>
        <v>84.76</v>
      </c>
    </row>
    <row r="20" spans="1:4" ht="12.75">
      <c r="A20" s="11" t="s">
        <v>191</v>
      </c>
      <c r="B20" s="247">
        <v>485.5399999999999</v>
      </c>
      <c r="C20" s="247">
        <v>655.7000000000008</v>
      </c>
      <c r="D20" s="13">
        <f t="shared" si="0"/>
        <v>1141.2400000000007</v>
      </c>
    </row>
    <row r="21" spans="1:4" ht="12.75">
      <c r="A21" s="11" t="s">
        <v>192</v>
      </c>
      <c r="B21" s="247">
        <v>829.9029999999996</v>
      </c>
      <c r="C21" s="247">
        <v>441.4700000000002</v>
      </c>
      <c r="D21" s="13">
        <f t="shared" si="0"/>
        <v>1271.3729999999998</v>
      </c>
    </row>
    <row r="22" spans="1:4" ht="12.75">
      <c r="A22" s="11" t="s">
        <v>193</v>
      </c>
      <c r="B22" s="247">
        <v>50.82</v>
      </c>
      <c r="C22" s="247">
        <v>210.42</v>
      </c>
      <c r="D22" s="13">
        <f t="shared" si="0"/>
        <v>261.24</v>
      </c>
    </row>
    <row r="23" spans="1:4" ht="12.75">
      <c r="A23" s="11" t="s">
        <v>194</v>
      </c>
      <c r="B23" s="247">
        <v>605.1269999999998</v>
      </c>
      <c r="C23" s="247">
        <v>484.7559999999999</v>
      </c>
      <c r="D23" s="13">
        <f t="shared" si="0"/>
        <v>1089.8829999999998</v>
      </c>
    </row>
    <row r="24" spans="1:4" ht="12.75">
      <c r="A24" s="11" t="s">
        <v>195</v>
      </c>
      <c r="B24" s="247">
        <v>4</v>
      </c>
      <c r="C24" s="247">
        <v>110.385</v>
      </c>
      <c r="D24" s="13">
        <f t="shared" si="0"/>
        <v>114.385</v>
      </c>
    </row>
    <row r="25" spans="1:4" ht="12.75">
      <c r="A25" s="11" t="s">
        <v>196</v>
      </c>
      <c r="B25" s="247"/>
      <c r="C25" s="247">
        <v>5.4</v>
      </c>
      <c r="D25" s="13">
        <f t="shared" si="0"/>
        <v>5.4</v>
      </c>
    </row>
    <row r="26" spans="1:4" ht="12.75">
      <c r="A26" s="11" t="s">
        <v>197</v>
      </c>
      <c r="B26" s="247">
        <v>188.1999999999999</v>
      </c>
      <c r="C26" s="247">
        <v>4703.835999999999</v>
      </c>
      <c r="D26" s="13">
        <f t="shared" si="0"/>
        <v>4892.035999999999</v>
      </c>
    </row>
    <row r="27" spans="1:4" ht="12.75">
      <c r="A27" s="11" t="s">
        <v>198</v>
      </c>
      <c r="B27" s="247">
        <v>1.5899999999999999</v>
      </c>
      <c r="C27" s="247">
        <v>5.8999999999999995</v>
      </c>
      <c r="D27" s="13">
        <f t="shared" si="0"/>
        <v>7.489999999999999</v>
      </c>
    </row>
    <row r="28" spans="1:4" ht="12.75">
      <c r="A28" s="11" t="s">
        <v>199</v>
      </c>
      <c r="B28" s="247">
        <v>6.45</v>
      </c>
      <c r="C28" s="247">
        <v>43.1</v>
      </c>
      <c r="D28" s="13">
        <f t="shared" si="0"/>
        <v>49.550000000000004</v>
      </c>
    </row>
    <row r="29" spans="1:4" ht="12.75">
      <c r="A29" s="11" t="s">
        <v>441</v>
      </c>
      <c r="B29" s="247">
        <v>0.2</v>
      </c>
      <c r="C29" s="247">
        <v>0.25</v>
      </c>
      <c r="D29" s="13">
        <f t="shared" si="0"/>
        <v>0.45</v>
      </c>
    </row>
    <row r="30" spans="1:4" ht="12.75">
      <c r="A30" s="11" t="s">
        <v>200</v>
      </c>
      <c r="B30" s="247">
        <v>80.85999999999999</v>
      </c>
      <c r="C30" s="247">
        <v>14.88</v>
      </c>
      <c r="D30" s="13">
        <f t="shared" si="0"/>
        <v>95.73999999999998</v>
      </c>
    </row>
    <row r="31" spans="1:4" ht="12.75">
      <c r="A31" s="11" t="s">
        <v>201</v>
      </c>
      <c r="B31" s="247">
        <v>379.84</v>
      </c>
      <c r="C31" s="247">
        <v>270.92</v>
      </c>
      <c r="D31" s="13">
        <f t="shared" si="0"/>
        <v>650.76</v>
      </c>
    </row>
    <row r="32" spans="1:4" ht="12.75">
      <c r="A32" s="11" t="s">
        <v>202</v>
      </c>
      <c r="B32" s="247">
        <v>50.32</v>
      </c>
      <c r="C32" s="247">
        <v>302.37</v>
      </c>
      <c r="D32" s="216">
        <f t="shared" si="0"/>
        <v>352.69</v>
      </c>
    </row>
    <row r="33" spans="1:4" ht="12.75">
      <c r="A33" s="11" t="s">
        <v>203</v>
      </c>
      <c r="B33" s="247">
        <v>2.1</v>
      </c>
      <c r="C33" s="247">
        <v>0.9999999999999999</v>
      </c>
      <c r="D33" s="216">
        <f t="shared" si="0"/>
        <v>3.1</v>
      </c>
    </row>
    <row r="34" spans="1:4" ht="12.75">
      <c r="A34" s="77" t="s">
        <v>3</v>
      </c>
      <c r="B34" s="71">
        <f>SUM(B3:B33)</f>
        <v>5009.322999999999</v>
      </c>
      <c r="C34" s="71">
        <f>SUM(C3:C33)</f>
        <v>10098.018000000002</v>
      </c>
      <c r="D34" s="71">
        <f t="shared" si="0"/>
        <v>15107.341</v>
      </c>
    </row>
  </sheetData>
  <sheetProtection/>
  <mergeCells count="3">
    <mergeCell ref="A1:A2"/>
    <mergeCell ref="D1:D2"/>
    <mergeCell ref="B1:C1"/>
  </mergeCells>
  <printOptions horizontalCentered="1"/>
  <pageMargins left="0.7086614173228347" right="0.7086614173228347" top="1.535433070866142" bottom="0.7480314960629921" header="0.7086614173228347" footer="0.31496062992125984"/>
  <pageSetup horizontalDpi="600" verticalDpi="600" orientation="landscape" r:id="rId2"/>
  <headerFooter>
    <oddHeader>&amp;L&amp;G&amp;C&amp;"Verdana,Negrita"CATASTRO DE VIDES (has)
REGION DEL BIO BIO&amp;RCUADRO N° 40</oddHeader>
    <oddFooter>&amp;R&amp;F</oddFooter>
  </headerFooter>
  <legacyDrawingHF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C36"/>
  <sheetViews>
    <sheetView zoomScalePageLayoutView="0" workbookViewId="0" topLeftCell="A1">
      <selection activeCell="A1" sqref="A1:A2"/>
    </sheetView>
  </sheetViews>
  <sheetFormatPr defaultColWidth="11.421875" defaultRowHeight="15"/>
  <cols>
    <col min="1" max="1" width="13.8515625" style="0" customWidth="1"/>
    <col min="2" max="2" width="34.140625" style="0" customWidth="1"/>
  </cols>
  <sheetData>
    <row r="1" spans="1:3" ht="15">
      <c r="A1" s="333" t="s">
        <v>10</v>
      </c>
      <c r="B1" s="262"/>
      <c r="C1" s="333" t="s">
        <v>11</v>
      </c>
    </row>
    <row r="2" spans="1:3" ht="15">
      <c r="A2" s="333"/>
      <c r="B2" s="44" t="s">
        <v>55</v>
      </c>
      <c r="C2" s="333"/>
    </row>
    <row r="3" spans="1:3" ht="15">
      <c r="A3" s="16" t="s">
        <v>174</v>
      </c>
      <c r="B3" s="247">
        <v>31</v>
      </c>
      <c r="C3" s="13">
        <f aca="true" t="shared" si="0" ref="C3:C34">SUM(B3:B3)</f>
        <v>31</v>
      </c>
    </row>
    <row r="4" spans="1:3" ht="15">
      <c r="A4" s="16" t="s">
        <v>175</v>
      </c>
      <c r="B4" s="247">
        <v>4</v>
      </c>
      <c r="C4" s="13">
        <f t="shared" si="0"/>
        <v>4</v>
      </c>
    </row>
    <row r="5" spans="1:3" ht="15">
      <c r="A5" s="16" t="s">
        <v>176</v>
      </c>
      <c r="B5" s="247">
        <v>121</v>
      </c>
      <c r="C5" s="13">
        <f t="shared" si="0"/>
        <v>121</v>
      </c>
    </row>
    <row r="6" spans="1:3" ht="15">
      <c r="A6" s="16" t="s">
        <v>177</v>
      </c>
      <c r="B6" s="247">
        <v>21</v>
      </c>
      <c r="C6" s="13">
        <f t="shared" si="0"/>
        <v>21</v>
      </c>
    </row>
    <row r="7" spans="1:3" ht="15">
      <c r="A7" s="16" t="s">
        <v>178</v>
      </c>
      <c r="B7" s="247">
        <v>1</v>
      </c>
      <c r="C7" s="13">
        <f t="shared" si="0"/>
        <v>1</v>
      </c>
    </row>
    <row r="8" spans="1:3" ht="15">
      <c r="A8" s="16" t="s">
        <v>179</v>
      </c>
      <c r="B8" s="247">
        <v>507</v>
      </c>
      <c r="C8" s="13">
        <f t="shared" si="0"/>
        <v>507</v>
      </c>
    </row>
    <row r="9" spans="1:3" ht="15">
      <c r="A9" s="16" t="s">
        <v>180</v>
      </c>
      <c r="B9" s="247">
        <v>1</v>
      </c>
      <c r="C9" s="13">
        <f t="shared" si="0"/>
        <v>1</v>
      </c>
    </row>
    <row r="10" spans="1:3" ht="15">
      <c r="A10" s="16" t="s">
        <v>181</v>
      </c>
      <c r="B10" s="247">
        <v>5</v>
      </c>
      <c r="C10" s="13">
        <f t="shared" si="0"/>
        <v>5</v>
      </c>
    </row>
    <row r="11" spans="1:3" ht="15">
      <c r="A11" s="16" t="s">
        <v>182</v>
      </c>
      <c r="B11" s="247">
        <v>138</v>
      </c>
      <c r="C11" s="13">
        <f t="shared" si="0"/>
        <v>138</v>
      </c>
    </row>
    <row r="12" spans="1:3" ht="15">
      <c r="A12" s="16" t="s">
        <v>183</v>
      </c>
      <c r="B12" s="247">
        <v>13</v>
      </c>
      <c r="C12" s="13">
        <f t="shared" si="0"/>
        <v>13</v>
      </c>
    </row>
    <row r="13" spans="1:3" ht="15">
      <c r="A13" s="16" t="s">
        <v>184</v>
      </c>
      <c r="B13" s="247">
        <v>23</v>
      </c>
      <c r="C13" s="13">
        <f t="shared" si="0"/>
        <v>23</v>
      </c>
    </row>
    <row r="14" spans="1:3" ht="15">
      <c r="A14" s="16" t="s">
        <v>185</v>
      </c>
      <c r="B14" s="247">
        <v>27</v>
      </c>
      <c r="C14" s="13">
        <f t="shared" si="0"/>
        <v>27</v>
      </c>
    </row>
    <row r="15" spans="1:3" ht="15">
      <c r="A15" s="16" t="s">
        <v>186</v>
      </c>
      <c r="B15" s="247">
        <v>12</v>
      </c>
      <c r="C15" s="13">
        <f t="shared" si="0"/>
        <v>12</v>
      </c>
    </row>
    <row r="16" spans="1:3" ht="15">
      <c r="A16" s="16" t="s">
        <v>187</v>
      </c>
      <c r="B16" s="247">
        <v>69</v>
      </c>
      <c r="C16" s="13">
        <f t="shared" si="0"/>
        <v>69</v>
      </c>
    </row>
    <row r="17" spans="1:3" ht="15">
      <c r="A17" s="16" t="s">
        <v>188</v>
      </c>
      <c r="B17" s="247">
        <v>7</v>
      </c>
      <c r="C17" s="13">
        <f t="shared" si="0"/>
        <v>7</v>
      </c>
    </row>
    <row r="18" spans="1:3" ht="15">
      <c r="A18" s="16" t="s">
        <v>189</v>
      </c>
      <c r="B18" s="247">
        <v>657</v>
      </c>
      <c r="C18" s="13">
        <f t="shared" si="0"/>
        <v>657</v>
      </c>
    </row>
    <row r="19" spans="1:3" ht="15">
      <c r="A19" s="16" t="s">
        <v>190</v>
      </c>
      <c r="B19" s="247">
        <v>8</v>
      </c>
      <c r="C19" s="13">
        <f t="shared" si="0"/>
        <v>8</v>
      </c>
    </row>
    <row r="20" spans="1:3" ht="15">
      <c r="A20" s="16" t="s">
        <v>191</v>
      </c>
      <c r="B20" s="247">
        <v>562</v>
      </c>
      <c r="C20" s="13">
        <f t="shared" si="0"/>
        <v>562</v>
      </c>
    </row>
    <row r="21" spans="1:3" ht="15">
      <c r="A21" s="16" t="s">
        <v>192</v>
      </c>
      <c r="B21" s="247">
        <v>701</v>
      </c>
      <c r="C21" s="13">
        <f t="shared" si="0"/>
        <v>701</v>
      </c>
    </row>
    <row r="22" spans="1:3" ht="15">
      <c r="A22" s="16" t="s">
        <v>193</v>
      </c>
      <c r="B22" s="247">
        <v>156</v>
      </c>
      <c r="C22" s="13">
        <f t="shared" si="0"/>
        <v>156</v>
      </c>
    </row>
    <row r="23" spans="1:3" ht="15">
      <c r="A23" s="16" t="s">
        <v>194</v>
      </c>
      <c r="B23" s="247">
        <v>469</v>
      </c>
      <c r="C23" s="13">
        <f t="shared" si="0"/>
        <v>469</v>
      </c>
    </row>
    <row r="24" spans="1:3" ht="15">
      <c r="A24" s="16" t="s">
        <v>195</v>
      </c>
      <c r="B24" s="247">
        <v>73</v>
      </c>
      <c r="C24" s="13">
        <f t="shared" si="0"/>
        <v>73</v>
      </c>
    </row>
    <row r="25" spans="1:3" ht="15">
      <c r="A25" s="16" t="s">
        <v>196</v>
      </c>
      <c r="B25" s="247">
        <v>8</v>
      </c>
      <c r="C25" s="13">
        <f t="shared" si="0"/>
        <v>8</v>
      </c>
    </row>
    <row r="26" spans="1:3" ht="15">
      <c r="A26" s="16" t="s">
        <v>197</v>
      </c>
      <c r="B26" s="247">
        <v>252</v>
      </c>
      <c r="C26" s="13">
        <f t="shared" si="0"/>
        <v>252</v>
      </c>
    </row>
    <row r="27" spans="1:3" ht="15">
      <c r="A27" s="16" t="s">
        <v>198</v>
      </c>
      <c r="B27" s="247">
        <v>9</v>
      </c>
      <c r="C27" s="13">
        <f t="shared" si="0"/>
        <v>9</v>
      </c>
    </row>
    <row r="28" spans="1:3" ht="15">
      <c r="A28" s="16" t="s">
        <v>199</v>
      </c>
      <c r="B28" s="247">
        <v>34</v>
      </c>
      <c r="C28" s="13">
        <f t="shared" si="0"/>
        <v>34</v>
      </c>
    </row>
    <row r="29" spans="1:3" ht="15">
      <c r="A29" s="16" t="s">
        <v>441</v>
      </c>
      <c r="B29" s="247">
        <v>1</v>
      </c>
      <c r="C29" s="216">
        <f t="shared" si="0"/>
        <v>1</v>
      </c>
    </row>
    <row r="30" spans="1:3" ht="15">
      <c r="A30" s="16" t="s">
        <v>200</v>
      </c>
      <c r="B30" s="247">
        <v>71</v>
      </c>
      <c r="C30" s="13">
        <f t="shared" si="0"/>
        <v>71</v>
      </c>
    </row>
    <row r="31" spans="1:3" ht="15">
      <c r="A31" s="16" t="s">
        <v>201</v>
      </c>
      <c r="B31" s="247">
        <v>365</v>
      </c>
      <c r="C31" s="13">
        <f t="shared" si="0"/>
        <v>365</v>
      </c>
    </row>
    <row r="32" spans="1:3" ht="15">
      <c r="A32" s="16" t="s">
        <v>202</v>
      </c>
      <c r="B32" s="247">
        <v>96</v>
      </c>
      <c r="C32" s="13">
        <f t="shared" si="0"/>
        <v>96</v>
      </c>
    </row>
    <row r="33" spans="1:3" ht="15">
      <c r="A33" s="16" t="s">
        <v>203</v>
      </c>
      <c r="B33" s="247">
        <v>3</v>
      </c>
      <c r="C33" s="13">
        <f t="shared" si="0"/>
        <v>3</v>
      </c>
    </row>
    <row r="34" spans="1:3" ht="15">
      <c r="A34" s="91" t="s">
        <v>3</v>
      </c>
      <c r="B34" s="71">
        <f>SUM(B3:B33)</f>
        <v>4445</v>
      </c>
      <c r="C34" s="71">
        <f t="shared" si="0"/>
        <v>4445</v>
      </c>
    </row>
    <row r="35" spans="2:3" ht="15">
      <c r="B35" s="84"/>
      <c r="C35" s="84"/>
    </row>
    <row r="36" spans="2:3" ht="15">
      <c r="B36" s="84"/>
      <c r="C36" s="84"/>
    </row>
  </sheetData>
  <sheetProtection/>
  <mergeCells count="2">
    <mergeCell ref="A1:A2"/>
    <mergeCell ref="C1:C2"/>
  </mergeCells>
  <printOptions horizontalCentered="1"/>
  <pageMargins left="0.7086614173228347" right="0.7086614173228347" top="0.9448818897637796" bottom="0.15748031496062992" header="0.31496062992125984" footer="0.31496062992125984"/>
  <pageSetup horizontalDpi="600" verticalDpi="600" orientation="landscape" r:id="rId2"/>
  <headerFooter>
    <oddHeader>&amp;L&amp;G&amp;C&amp;"Verdana,Negrita"NUMERO DE PROPIEDADES CON PLANTACIONES DE VIDES
DE VINIFICACIÓN 
REGIÓN DEL BIO BIO&amp;RCUADRO N° 41</oddHeader>
    <oddFooter>&amp;R&amp;F</oddFooter>
  </headerFooter>
  <legacyDrawingHF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U31"/>
  <sheetViews>
    <sheetView zoomScalePageLayoutView="0" workbookViewId="0" topLeftCell="A1">
      <selection activeCell="U28" sqref="U28"/>
    </sheetView>
  </sheetViews>
  <sheetFormatPr defaultColWidth="11.421875" defaultRowHeight="15"/>
  <cols>
    <col min="1" max="1" width="9.28125" style="22" customWidth="1"/>
    <col min="2" max="4" width="7.28125" style="22" customWidth="1"/>
    <col min="5" max="5" width="6.140625" style="22" customWidth="1"/>
    <col min="6" max="6" width="5.00390625" style="22" customWidth="1"/>
    <col min="7" max="7" width="5.7109375" style="22" customWidth="1"/>
    <col min="8" max="8" width="7.8515625" style="22" bestFit="1" customWidth="1"/>
    <col min="9" max="9" width="9.00390625" style="22" customWidth="1"/>
    <col min="10" max="10" width="5.7109375" style="22" customWidth="1"/>
    <col min="11" max="13" width="5.00390625" style="22" customWidth="1"/>
    <col min="14" max="15" width="6.140625" style="22" customWidth="1"/>
    <col min="16" max="16" width="5.00390625" style="22" customWidth="1"/>
    <col min="17" max="17" width="7.28125" style="22" customWidth="1"/>
    <col min="18" max="19" width="6.140625" style="22" customWidth="1"/>
    <col min="20" max="20" width="5.00390625" style="22" customWidth="1"/>
    <col min="21" max="21" width="9.00390625" style="22" customWidth="1"/>
    <col min="22" max="16384" width="11.421875" style="22" customWidth="1"/>
  </cols>
  <sheetData>
    <row r="1" spans="1:21" ht="29.25" customHeight="1">
      <c r="A1" s="331" t="s">
        <v>10</v>
      </c>
      <c r="B1" s="284" t="s">
        <v>27</v>
      </c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334" t="s">
        <v>11</v>
      </c>
    </row>
    <row r="2" spans="1:21" ht="98.25" customHeight="1">
      <c r="A2" s="331"/>
      <c r="B2" s="176" t="s">
        <v>162</v>
      </c>
      <c r="C2" s="23" t="s">
        <v>22</v>
      </c>
      <c r="D2" s="23" t="s">
        <v>205</v>
      </c>
      <c r="E2" s="23" t="s">
        <v>63</v>
      </c>
      <c r="F2" s="23" t="s">
        <v>88</v>
      </c>
      <c r="G2" s="23" t="s">
        <v>57</v>
      </c>
      <c r="H2" s="23" t="s">
        <v>23</v>
      </c>
      <c r="I2" s="23" t="s">
        <v>15</v>
      </c>
      <c r="J2" s="23" t="s">
        <v>60</v>
      </c>
      <c r="K2" s="23" t="s">
        <v>21</v>
      </c>
      <c r="L2" s="23" t="s">
        <v>435</v>
      </c>
      <c r="M2" s="23" t="s">
        <v>417</v>
      </c>
      <c r="N2" s="23" t="s">
        <v>64</v>
      </c>
      <c r="O2" s="23" t="s">
        <v>65</v>
      </c>
      <c r="P2" s="23" t="s">
        <v>61</v>
      </c>
      <c r="Q2" s="23" t="s">
        <v>25</v>
      </c>
      <c r="R2" s="23" t="s">
        <v>66</v>
      </c>
      <c r="S2" s="23" t="s">
        <v>19</v>
      </c>
      <c r="T2" s="23" t="s">
        <v>26</v>
      </c>
      <c r="U2" s="334"/>
    </row>
    <row r="3" spans="1:21" ht="10.5">
      <c r="A3" s="19" t="s">
        <v>174</v>
      </c>
      <c r="B3" s="218"/>
      <c r="C3" s="218">
        <v>5.8</v>
      </c>
      <c r="D3" s="218"/>
      <c r="E3" s="218"/>
      <c r="F3" s="218"/>
      <c r="G3" s="218"/>
      <c r="H3" s="218">
        <v>8.25</v>
      </c>
      <c r="I3" s="218"/>
      <c r="J3" s="218"/>
      <c r="K3" s="218"/>
      <c r="L3" s="218"/>
      <c r="M3" s="218"/>
      <c r="N3" s="218">
        <v>4.1</v>
      </c>
      <c r="O3" s="218"/>
      <c r="P3" s="218"/>
      <c r="Q3" s="218">
        <v>13.729999999999999</v>
      </c>
      <c r="R3" s="218"/>
      <c r="S3" s="218"/>
      <c r="T3" s="218"/>
      <c r="U3" s="111">
        <f aca="true" t="shared" si="0" ref="U3:U31">SUM(B3:T3)</f>
        <v>31.879999999999995</v>
      </c>
    </row>
    <row r="4" spans="1:21" ht="10.5">
      <c r="A4" s="19" t="s">
        <v>175</v>
      </c>
      <c r="B4" s="218"/>
      <c r="C4" s="218">
        <v>24.82</v>
      </c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>
        <v>3.99</v>
      </c>
      <c r="O4" s="218">
        <v>5.02</v>
      </c>
      <c r="P4" s="218"/>
      <c r="Q4" s="218">
        <v>27.88</v>
      </c>
      <c r="R4" s="218"/>
      <c r="S4" s="218"/>
      <c r="T4" s="218"/>
      <c r="U4" s="111">
        <f t="shared" si="0"/>
        <v>61.709999999999994</v>
      </c>
    </row>
    <row r="5" spans="1:21" ht="10.5">
      <c r="A5" s="19" t="s">
        <v>176</v>
      </c>
      <c r="B5" s="218"/>
      <c r="C5" s="218">
        <v>34.05</v>
      </c>
      <c r="D5" s="218">
        <v>4.025</v>
      </c>
      <c r="E5" s="218"/>
      <c r="F5" s="218"/>
      <c r="G5" s="218"/>
      <c r="H5" s="218">
        <v>42.20500000000001</v>
      </c>
      <c r="I5" s="218">
        <v>2.5</v>
      </c>
      <c r="J5" s="218"/>
      <c r="K5" s="218"/>
      <c r="L5" s="218"/>
      <c r="M5" s="218"/>
      <c r="N5" s="218"/>
      <c r="O5" s="218"/>
      <c r="P5" s="218"/>
      <c r="Q5" s="218">
        <v>39.4</v>
      </c>
      <c r="R5" s="218">
        <v>4.3</v>
      </c>
      <c r="S5" s="218">
        <v>1.125</v>
      </c>
      <c r="T5" s="218"/>
      <c r="U5" s="111">
        <f t="shared" si="0"/>
        <v>127.605</v>
      </c>
    </row>
    <row r="6" spans="1:21" ht="10.5">
      <c r="A6" s="19" t="s">
        <v>177</v>
      </c>
      <c r="B6" s="218"/>
      <c r="C6" s="218">
        <v>32.25</v>
      </c>
      <c r="D6" s="218"/>
      <c r="E6" s="218"/>
      <c r="F6" s="218"/>
      <c r="G6" s="218"/>
      <c r="H6" s="218">
        <v>18.75</v>
      </c>
      <c r="I6" s="218"/>
      <c r="J6" s="218"/>
      <c r="K6" s="218"/>
      <c r="L6" s="218"/>
      <c r="M6" s="218"/>
      <c r="N6" s="218"/>
      <c r="O6" s="218">
        <v>0.4</v>
      </c>
      <c r="P6" s="218"/>
      <c r="Q6" s="218">
        <v>8.89</v>
      </c>
      <c r="R6" s="218">
        <v>7.5</v>
      </c>
      <c r="S6" s="218"/>
      <c r="T6" s="218"/>
      <c r="U6" s="111">
        <f t="shared" si="0"/>
        <v>67.78999999999999</v>
      </c>
    </row>
    <row r="7" spans="1:21" ht="10.5">
      <c r="A7" s="19" t="s">
        <v>178</v>
      </c>
      <c r="B7" s="218"/>
      <c r="C7" s="218"/>
      <c r="D7" s="218"/>
      <c r="E7" s="218"/>
      <c r="F7" s="218"/>
      <c r="G7" s="218"/>
      <c r="H7" s="218">
        <v>1.5</v>
      </c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111">
        <f t="shared" si="0"/>
        <v>1.5</v>
      </c>
    </row>
    <row r="8" spans="1:21" ht="10.5">
      <c r="A8" s="19" t="s">
        <v>179</v>
      </c>
      <c r="B8" s="218"/>
      <c r="C8" s="218">
        <v>1.95</v>
      </c>
      <c r="D8" s="218">
        <v>2.7</v>
      </c>
      <c r="E8" s="218"/>
      <c r="F8" s="218">
        <v>2.05</v>
      </c>
      <c r="G8" s="218"/>
      <c r="H8" s="218">
        <v>958.1449999999999</v>
      </c>
      <c r="I8" s="218">
        <v>6.5</v>
      </c>
      <c r="J8" s="218">
        <v>1</v>
      </c>
      <c r="K8" s="218"/>
      <c r="L8" s="218"/>
      <c r="M8" s="218">
        <v>3.5</v>
      </c>
      <c r="N8" s="218"/>
      <c r="O8" s="218">
        <v>0.8</v>
      </c>
      <c r="P8" s="218"/>
      <c r="Q8" s="218">
        <v>4.25</v>
      </c>
      <c r="R8" s="218">
        <v>8.76</v>
      </c>
      <c r="S8" s="218">
        <v>5.6</v>
      </c>
      <c r="T8" s="218"/>
      <c r="U8" s="111">
        <f t="shared" si="0"/>
        <v>995.2549999999999</v>
      </c>
    </row>
    <row r="9" spans="1:21" ht="10.5">
      <c r="A9" s="19" t="s">
        <v>180</v>
      </c>
      <c r="B9" s="218"/>
      <c r="C9" s="218">
        <v>5.1</v>
      </c>
      <c r="D9" s="218"/>
      <c r="E9" s="218">
        <v>10.2</v>
      </c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>
        <v>8.2</v>
      </c>
      <c r="R9" s="218"/>
      <c r="S9" s="218"/>
      <c r="T9" s="218"/>
      <c r="U9" s="111">
        <f t="shared" si="0"/>
        <v>23.5</v>
      </c>
    </row>
    <row r="10" spans="1:21" ht="10.5">
      <c r="A10" s="19" t="s">
        <v>182</v>
      </c>
      <c r="B10" s="218"/>
      <c r="C10" s="218"/>
      <c r="D10" s="218">
        <v>0.7</v>
      </c>
      <c r="E10" s="218"/>
      <c r="F10" s="218"/>
      <c r="G10" s="218"/>
      <c r="H10" s="218">
        <v>213.59299999999996</v>
      </c>
      <c r="I10" s="218"/>
      <c r="J10" s="218"/>
      <c r="K10" s="218"/>
      <c r="L10" s="218"/>
      <c r="M10" s="218"/>
      <c r="N10" s="218"/>
      <c r="O10" s="218"/>
      <c r="P10" s="218"/>
      <c r="Q10" s="218">
        <v>0.21</v>
      </c>
      <c r="R10" s="218"/>
      <c r="S10" s="218"/>
      <c r="T10" s="218"/>
      <c r="U10" s="111">
        <f t="shared" si="0"/>
        <v>214.50299999999996</v>
      </c>
    </row>
    <row r="11" spans="1:21" ht="10.5">
      <c r="A11" s="19" t="s">
        <v>183</v>
      </c>
      <c r="B11" s="218"/>
      <c r="C11" s="218"/>
      <c r="D11" s="218"/>
      <c r="E11" s="218"/>
      <c r="F11" s="218"/>
      <c r="G11" s="218"/>
      <c r="H11" s="218">
        <v>5.300000000000001</v>
      </c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111">
        <f t="shared" si="0"/>
        <v>5.300000000000001</v>
      </c>
    </row>
    <row r="12" spans="1:21" ht="10.5">
      <c r="A12" s="19" t="s">
        <v>185</v>
      </c>
      <c r="B12" s="218"/>
      <c r="C12" s="218">
        <v>9.3</v>
      </c>
      <c r="D12" s="218"/>
      <c r="E12" s="218">
        <v>0.3</v>
      </c>
      <c r="F12" s="218"/>
      <c r="G12" s="218"/>
      <c r="H12" s="218">
        <v>0.1</v>
      </c>
      <c r="I12" s="218"/>
      <c r="J12" s="218"/>
      <c r="K12" s="218">
        <v>0.15</v>
      </c>
      <c r="L12" s="218"/>
      <c r="M12" s="218"/>
      <c r="N12" s="218"/>
      <c r="O12" s="218">
        <v>0.3</v>
      </c>
      <c r="P12" s="218"/>
      <c r="Q12" s="218">
        <v>5.8999999999999995</v>
      </c>
      <c r="R12" s="218">
        <v>0.15</v>
      </c>
      <c r="S12" s="218"/>
      <c r="T12" s="218">
        <v>0.04</v>
      </c>
      <c r="U12" s="111">
        <f t="shared" si="0"/>
        <v>16.24</v>
      </c>
    </row>
    <row r="13" spans="1:21" ht="10.5">
      <c r="A13" s="19" t="s">
        <v>186</v>
      </c>
      <c r="B13" s="218"/>
      <c r="C13" s="218">
        <v>260.32</v>
      </c>
      <c r="D13" s="218"/>
      <c r="E13" s="218">
        <v>33.88</v>
      </c>
      <c r="F13" s="218"/>
      <c r="G13" s="218"/>
      <c r="H13" s="218"/>
      <c r="I13" s="218"/>
      <c r="J13" s="218"/>
      <c r="K13" s="218"/>
      <c r="L13" s="218"/>
      <c r="M13" s="218"/>
      <c r="N13" s="218">
        <v>4.46</v>
      </c>
      <c r="O13" s="218">
        <v>54.93</v>
      </c>
      <c r="P13" s="218"/>
      <c r="Q13" s="218">
        <v>112.76000000000002</v>
      </c>
      <c r="R13" s="218"/>
      <c r="S13" s="218"/>
      <c r="T13" s="218"/>
      <c r="U13" s="111">
        <f t="shared" si="0"/>
        <v>466.35</v>
      </c>
    </row>
    <row r="14" spans="1:21" ht="10.5">
      <c r="A14" s="19" t="s">
        <v>187</v>
      </c>
      <c r="B14" s="218"/>
      <c r="C14" s="218"/>
      <c r="D14" s="218"/>
      <c r="E14" s="218"/>
      <c r="F14" s="218"/>
      <c r="G14" s="218"/>
      <c r="H14" s="218">
        <v>1.8</v>
      </c>
      <c r="I14" s="218"/>
      <c r="J14" s="218"/>
      <c r="K14" s="218"/>
      <c r="L14" s="218"/>
      <c r="M14" s="218"/>
      <c r="N14" s="218"/>
      <c r="O14" s="218"/>
      <c r="P14" s="218"/>
      <c r="Q14" s="218"/>
      <c r="R14" s="218"/>
      <c r="S14" s="218">
        <v>0.1</v>
      </c>
      <c r="T14" s="218"/>
      <c r="U14" s="111">
        <f t="shared" si="0"/>
        <v>1.9000000000000001</v>
      </c>
    </row>
    <row r="15" spans="1:21" ht="10.5">
      <c r="A15" s="19" t="s">
        <v>188</v>
      </c>
      <c r="B15" s="218"/>
      <c r="C15" s="218">
        <v>75.52</v>
      </c>
      <c r="D15" s="218"/>
      <c r="E15" s="218">
        <v>2.37</v>
      </c>
      <c r="F15" s="218"/>
      <c r="G15" s="218"/>
      <c r="H15" s="218">
        <v>0.05</v>
      </c>
      <c r="I15" s="218"/>
      <c r="J15" s="218"/>
      <c r="K15" s="218"/>
      <c r="L15" s="218"/>
      <c r="M15" s="218"/>
      <c r="N15" s="218"/>
      <c r="O15" s="218"/>
      <c r="P15" s="218"/>
      <c r="Q15" s="218">
        <v>88.65</v>
      </c>
      <c r="R15" s="218"/>
      <c r="S15" s="218"/>
      <c r="T15" s="218"/>
      <c r="U15" s="111">
        <f t="shared" si="0"/>
        <v>166.59</v>
      </c>
    </row>
    <row r="16" spans="1:21" ht="10.5">
      <c r="A16" s="19" t="s">
        <v>189</v>
      </c>
      <c r="B16" s="218"/>
      <c r="C16" s="218">
        <v>0.5</v>
      </c>
      <c r="D16" s="218"/>
      <c r="E16" s="218"/>
      <c r="F16" s="218"/>
      <c r="G16" s="218">
        <v>0.7</v>
      </c>
      <c r="H16" s="218">
        <v>133.98999999999992</v>
      </c>
      <c r="I16" s="218"/>
      <c r="J16" s="218">
        <v>0.03</v>
      </c>
      <c r="K16" s="218"/>
      <c r="L16" s="218"/>
      <c r="M16" s="218">
        <v>0.03</v>
      </c>
      <c r="N16" s="218"/>
      <c r="O16" s="218"/>
      <c r="P16" s="218"/>
      <c r="Q16" s="218"/>
      <c r="R16" s="218"/>
      <c r="S16" s="218"/>
      <c r="T16" s="218"/>
      <c r="U16" s="111">
        <f t="shared" si="0"/>
        <v>135.24999999999991</v>
      </c>
    </row>
    <row r="17" spans="1:21" ht="10.5">
      <c r="A17" s="19" t="s">
        <v>190</v>
      </c>
      <c r="B17" s="218"/>
      <c r="C17" s="218">
        <v>7</v>
      </c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8"/>
      <c r="O17" s="218"/>
      <c r="P17" s="218"/>
      <c r="Q17" s="218">
        <v>2</v>
      </c>
      <c r="R17" s="218"/>
      <c r="S17" s="218"/>
      <c r="T17" s="218"/>
      <c r="U17" s="111">
        <f t="shared" si="0"/>
        <v>9</v>
      </c>
    </row>
    <row r="18" spans="1:21" ht="10.5">
      <c r="A18" s="19" t="s">
        <v>191</v>
      </c>
      <c r="B18" s="218"/>
      <c r="C18" s="218">
        <v>14.799999999999999</v>
      </c>
      <c r="D18" s="218"/>
      <c r="E18" s="218"/>
      <c r="F18" s="218"/>
      <c r="G18" s="218">
        <v>0.25</v>
      </c>
      <c r="H18" s="218">
        <v>460.4300000000001</v>
      </c>
      <c r="I18" s="218"/>
      <c r="J18" s="218"/>
      <c r="K18" s="218">
        <v>1</v>
      </c>
      <c r="L18" s="218"/>
      <c r="M18" s="218"/>
      <c r="N18" s="218"/>
      <c r="O18" s="218"/>
      <c r="P18" s="218"/>
      <c r="Q18" s="218">
        <v>8.84</v>
      </c>
      <c r="R18" s="218"/>
      <c r="S18" s="218">
        <v>0.22</v>
      </c>
      <c r="T18" s="218"/>
      <c r="U18" s="111">
        <f t="shared" si="0"/>
        <v>485.54000000000013</v>
      </c>
    </row>
    <row r="19" spans="1:21" ht="10.5">
      <c r="A19" s="19" t="s">
        <v>192</v>
      </c>
      <c r="B19" s="218"/>
      <c r="C19" s="218">
        <v>47.029999999999994</v>
      </c>
      <c r="D19" s="218">
        <v>147.09799999999993</v>
      </c>
      <c r="E19" s="218">
        <v>2.83</v>
      </c>
      <c r="F19" s="218"/>
      <c r="G19" s="218"/>
      <c r="H19" s="218">
        <v>599.9550000000002</v>
      </c>
      <c r="I19" s="218">
        <v>0.8</v>
      </c>
      <c r="J19" s="218"/>
      <c r="K19" s="218">
        <v>0.8200000000000001</v>
      </c>
      <c r="L19" s="218"/>
      <c r="M19" s="218"/>
      <c r="N19" s="218"/>
      <c r="O19" s="218"/>
      <c r="P19" s="218">
        <v>0.6</v>
      </c>
      <c r="Q19" s="218">
        <v>2.5999999999999996</v>
      </c>
      <c r="R19" s="218"/>
      <c r="S19" s="218">
        <v>28.169999999999998</v>
      </c>
      <c r="T19" s="218"/>
      <c r="U19" s="111">
        <f t="shared" si="0"/>
        <v>829.9030000000001</v>
      </c>
    </row>
    <row r="20" spans="1:21" ht="10.5">
      <c r="A20" s="19" t="s">
        <v>193</v>
      </c>
      <c r="B20" s="218"/>
      <c r="C20" s="218">
        <v>5.2</v>
      </c>
      <c r="D20" s="218"/>
      <c r="E20" s="218"/>
      <c r="F20" s="218"/>
      <c r="G20" s="218"/>
      <c r="H20" s="218">
        <v>38.72000000000001</v>
      </c>
      <c r="I20" s="218"/>
      <c r="J20" s="218">
        <v>0.4</v>
      </c>
      <c r="K20" s="218"/>
      <c r="L20" s="218"/>
      <c r="M20" s="218"/>
      <c r="N20" s="218"/>
      <c r="O20" s="218"/>
      <c r="P20" s="218"/>
      <c r="Q20" s="218"/>
      <c r="R20" s="218">
        <v>6</v>
      </c>
      <c r="S20" s="218">
        <v>0.5</v>
      </c>
      <c r="T20" s="218"/>
      <c r="U20" s="111">
        <f t="shared" si="0"/>
        <v>50.820000000000014</v>
      </c>
    </row>
    <row r="21" spans="1:21" ht="10.5">
      <c r="A21" s="19" t="s">
        <v>194</v>
      </c>
      <c r="B21" s="218">
        <v>0.98</v>
      </c>
      <c r="C21" s="218">
        <v>12.22</v>
      </c>
      <c r="D21" s="218">
        <v>2.4300000000000006</v>
      </c>
      <c r="E21" s="218"/>
      <c r="F21" s="218"/>
      <c r="G21" s="218"/>
      <c r="H21" s="218">
        <v>576.08</v>
      </c>
      <c r="I21" s="218"/>
      <c r="J21" s="218"/>
      <c r="K21" s="218">
        <v>0.09</v>
      </c>
      <c r="L21" s="218">
        <v>0.007</v>
      </c>
      <c r="M21" s="218">
        <v>0.1</v>
      </c>
      <c r="N21" s="218"/>
      <c r="O21" s="218"/>
      <c r="P21" s="218"/>
      <c r="Q21" s="218"/>
      <c r="R21" s="218">
        <v>1.94</v>
      </c>
      <c r="S21" s="218">
        <v>11.28</v>
      </c>
      <c r="T21" s="218"/>
      <c r="U21" s="111">
        <f t="shared" si="0"/>
        <v>605.1270000000001</v>
      </c>
    </row>
    <row r="22" spans="1:21" ht="10.5">
      <c r="A22" s="19" t="s">
        <v>195</v>
      </c>
      <c r="B22" s="218"/>
      <c r="C22" s="218"/>
      <c r="D22" s="218"/>
      <c r="E22" s="218"/>
      <c r="F22" s="218"/>
      <c r="G22" s="218"/>
      <c r="H22" s="218">
        <v>4</v>
      </c>
      <c r="I22" s="218"/>
      <c r="J22" s="218"/>
      <c r="K22" s="218"/>
      <c r="L22" s="218"/>
      <c r="M22" s="218"/>
      <c r="N22" s="218"/>
      <c r="O22" s="218"/>
      <c r="P22" s="218"/>
      <c r="Q22" s="218"/>
      <c r="R22" s="218"/>
      <c r="S22" s="218"/>
      <c r="T22" s="218"/>
      <c r="U22" s="111">
        <f t="shared" si="0"/>
        <v>4</v>
      </c>
    </row>
    <row r="23" spans="1:21" ht="10.5">
      <c r="A23" s="19" t="s">
        <v>197</v>
      </c>
      <c r="B23" s="218"/>
      <c r="C23" s="218">
        <v>22.86</v>
      </c>
      <c r="D23" s="218"/>
      <c r="E23" s="218"/>
      <c r="F23" s="218"/>
      <c r="G23" s="218"/>
      <c r="H23" s="218">
        <v>127.02999999999997</v>
      </c>
      <c r="I23" s="218"/>
      <c r="J23" s="218"/>
      <c r="K23" s="218"/>
      <c r="L23" s="218"/>
      <c r="M23" s="218"/>
      <c r="N23" s="218">
        <v>4.7700000000000005</v>
      </c>
      <c r="O23" s="218">
        <v>4.44</v>
      </c>
      <c r="P23" s="218"/>
      <c r="Q23" s="218">
        <v>18.35</v>
      </c>
      <c r="R23" s="218">
        <v>8</v>
      </c>
      <c r="S23" s="218">
        <v>2.75</v>
      </c>
      <c r="T23" s="218"/>
      <c r="U23" s="111">
        <f t="shared" si="0"/>
        <v>188.2</v>
      </c>
    </row>
    <row r="24" spans="1:21" ht="10.5">
      <c r="A24" s="19" t="s">
        <v>198</v>
      </c>
      <c r="B24" s="218"/>
      <c r="C24" s="218"/>
      <c r="D24" s="218"/>
      <c r="E24" s="218"/>
      <c r="F24" s="218"/>
      <c r="G24" s="218"/>
      <c r="H24" s="218">
        <v>1.5899999999999999</v>
      </c>
      <c r="I24" s="218"/>
      <c r="J24" s="218"/>
      <c r="K24" s="218"/>
      <c r="L24" s="218"/>
      <c r="M24" s="218"/>
      <c r="N24" s="218"/>
      <c r="O24" s="218"/>
      <c r="P24" s="218"/>
      <c r="Q24" s="218"/>
      <c r="R24" s="218"/>
      <c r="S24" s="218"/>
      <c r="T24" s="218"/>
      <c r="U24" s="111">
        <f t="shared" si="0"/>
        <v>1.5899999999999999</v>
      </c>
    </row>
    <row r="25" spans="1:21" ht="10.5">
      <c r="A25" s="19" t="s">
        <v>199</v>
      </c>
      <c r="B25" s="218"/>
      <c r="C25" s="218"/>
      <c r="D25" s="218"/>
      <c r="E25" s="218"/>
      <c r="F25" s="218"/>
      <c r="G25" s="218"/>
      <c r="H25" s="218">
        <v>6.45</v>
      </c>
      <c r="I25" s="218"/>
      <c r="J25" s="218"/>
      <c r="K25" s="218"/>
      <c r="L25" s="218"/>
      <c r="M25" s="218"/>
      <c r="N25" s="218"/>
      <c r="O25" s="218"/>
      <c r="P25" s="218"/>
      <c r="Q25" s="218"/>
      <c r="R25" s="218"/>
      <c r="S25" s="218"/>
      <c r="T25" s="218"/>
      <c r="U25" s="111">
        <f t="shared" si="0"/>
        <v>6.45</v>
      </c>
    </row>
    <row r="26" spans="1:21" ht="10.5">
      <c r="A26" s="19" t="s">
        <v>441</v>
      </c>
      <c r="B26" s="218"/>
      <c r="C26" s="218"/>
      <c r="D26" s="218"/>
      <c r="E26" s="218"/>
      <c r="F26" s="218"/>
      <c r="G26" s="218"/>
      <c r="H26" s="218">
        <v>0.2</v>
      </c>
      <c r="I26" s="218"/>
      <c r="J26" s="218"/>
      <c r="K26" s="218"/>
      <c r="L26" s="218"/>
      <c r="M26" s="218"/>
      <c r="N26" s="218"/>
      <c r="O26" s="218"/>
      <c r="P26" s="218"/>
      <c r="Q26" s="218"/>
      <c r="R26" s="218"/>
      <c r="S26" s="218"/>
      <c r="T26" s="218"/>
      <c r="U26" s="111">
        <f t="shared" si="0"/>
        <v>0.2</v>
      </c>
    </row>
    <row r="27" spans="1:21" ht="10.5">
      <c r="A27" s="19" t="s">
        <v>200</v>
      </c>
      <c r="B27" s="218"/>
      <c r="C27" s="218"/>
      <c r="D27" s="218"/>
      <c r="E27" s="218"/>
      <c r="F27" s="218"/>
      <c r="G27" s="218"/>
      <c r="H27" s="218">
        <v>80.85999999999999</v>
      </c>
      <c r="I27" s="218"/>
      <c r="J27" s="218"/>
      <c r="K27" s="218"/>
      <c r="L27" s="218"/>
      <c r="M27" s="218"/>
      <c r="N27" s="218"/>
      <c r="O27" s="218"/>
      <c r="P27" s="218"/>
      <c r="Q27" s="218"/>
      <c r="R27" s="218"/>
      <c r="S27" s="218"/>
      <c r="T27" s="218"/>
      <c r="U27" s="111">
        <f t="shared" si="0"/>
        <v>80.85999999999999</v>
      </c>
    </row>
    <row r="28" spans="1:21" ht="10.5">
      <c r="A28" s="19" t="s">
        <v>201</v>
      </c>
      <c r="B28" s="218"/>
      <c r="C28" s="218"/>
      <c r="D28" s="218"/>
      <c r="E28" s="218"/>
      <c r="F28" s="218"/>
      <c r="G28" s="218"/>
      <c r="H28" s="218">
        <v>374.18000000000006</v>
      </c>
      <c r="I28" s="218">
        <v>1.5</v>
      </c>
      <c r="J28" s="218">
        <v>0.5</v>
      </c>
      <c r="K28" s="218"/>
      <c r="L28" s="218"/>
      <c r="M28" s="218"/>
      <c r="N28" s="218"/>
      <c r="O28" s="218"/>
      <c r="P28" s="218"/>
      <c r="Q28" s="218"/>
      <c r="R28" s="218"/>
      <c r="S28" s="218">
        <v>3.6599999999999997</v>
      </c>
      <c r="T28" s="218"/>
      <c r="U28" s="111">
        <f t="shared" si="0"/>
        <v>379.8400000000001</v>
      </c>
    </row>
    <row r="29" spans="1:21" ht="10.5">
      <c r="A29" s="19" t="s">
        <v>202</v>
      </c>
      <c r="B29" s="218"/>
      <c r="C29" s="218">
        <v>3</v>
      </c>
      <c r="D29" s="218"/>
      <c r="E29" s="218">
        <v>6.45</v>
      </c>
      <c r="F29" s="218"/>
      <c r="G29" s="218"/>
      <c r="H29" s="218">
        <v>12.3</v>
      </c>
      <c r="I29" s="218"/>
      <c r="J29" s="218"/>
      <c r="K29" s="218"/>
      <c r="L29" s="218"/>
      <c r="M29" s="218"/>
      <c r="N29" s="218">
        <v>5.69</v>
      </c>
      <c r="O29" s="218">
        <v>1.98</v>
      </c>
      <c r="P29" s="218"/>
      <c r="Q29" s="218">
        <v>17.08</v>
      </c>
      <c r="R29" s="218"/>
      <c r="S29" s="218">
        <v>0.2</v>
      </c>
      <c r="T29" s="218">
        <v>3.62</v>
      </c>
      <c r="U29" s="111">
        <f t="shared" si="0"/>
        <v>50.32</v>
      </c>
    </row>
    <row r="30" spans="1:21" ht="10.5">
      <c r="A30" s="19" t="s">
        <v>203</v>
      </c>
      <c r="B30" s="218"/>
      <c r="C30" s="218">
        <v>0.1</v>
      </c>
      <c r="D30" s="218">
        <v>0.5</v>
      </c>
      <c r="E30" s="218"/>
      <c r="F30" s="218"/>
      <c r="G30" s="218"/>
      <c r="H30" s="218">
        <v>1.5</v>
      </c>
      <c r="I30" s="218"/>
      <c r="J30" s="218"/>
      <c r="K30" s="218"/>
      <c r="L30" s="218"/>
      <c r="M30" s="218"/>
      <c r="N30" s="218"/>
      <c r="O30" s="218"/>
      <c r="P30" s="218"/>
      <c r="Q30" s="218"/>
      <c r="R30" s="218"/>
      <c r="S30" s="218"/>
      <c r="T30" s="218"/>
      <c r="U30" s="111">
        <f t="shared" si="0"/>
        <v>2.1</v>
      </c>
    </row>
    <row r="31" spans="1:21" ht="27" customHeight="1">
      <c r="A31" s="78" t="s">
        <v>206</v>
      </c>
      <c r="B31" s="112">
        <f aca="true" t="shared" si="1" ref="B31:T31">SUM(B3:B30)</f>
        <v>0.98</v>
      </c>
      <c r="C31" s="112">
        <f>SUM(C3:C30)</f>
        <v>561.82</v>
      </c>
      <c r="D31" s="112">
        <f t="shared" si="1"/>
        <v>157.45299999999995</v>
      </c>
      <c r="E31" s="112">
        <f t="shared" si="1"/>
        <v>56.03</v>
      </c>
      <c r="F31" s="112">
        <f t="shared" si="1"/>
        <v>2.05</v>
      </c>
      <c r="G31" s="112">
        <f t="shared" si="1"/>
        <v>0.95</v>
      </c>
      <c r="H31" s="112">
        <f t="shared" si="1"/>
        <v>3666.977999999999</v>
      </c>
      <c r="I31" s="112">
        <f t="shared" si="1"/>
        <v>11.3</v>
      </c>
      <c r="J31" s="112">
        <f t="shared" si="1"/>
        <v>1.9300000000000002</v>
      </c>
      <c r="K31" s="112">
        <f t="shared" si="1"/>
        <v>2.06</v>
      </c>
      <c r="L31" s="112">
        <f>SUM(L3:L30)</f>
        <v>0.007</v>
      </c>
      <c r="M31" s="112">
        <f t="shared" si="1"/>
        <v>3.63</v>
      </c>
      <c r="N31" s="112">
        <f t="shared" si="1"/>
        <v>23.01</v>
      </c>
      <c r="O31" s="112">
        <f t="shared" si="1"/>
        <v>67.87</v>
      </c>
      <c r="P31" s="112">
        <f t="shared" si="1"/>
        <v>0.6</v>
      </c>
      <c r="Q31" s="112">
        <f t="shared" si="1"/>
        <v>358.74</v>
      </c>
      <c r="R31" s="112">
        <f t="shared" si="1"/>
        <v>36.650000000000006</v>
      </c>
      <c r="S31" s="112">
        <f t="shared" si="1"/>
        <v>53.605</v>
      </c>
      <c r="T31" s="112">
        <f t="shared" si="1"/>
        <v>3.66</v>
      </c>
      <c r="U31" s="112">
        <f t="shared" si="0"/>
        <v>5009.322999999999</v>
      </c>
    </row>
  </sheetData>
  <sheetProtection/>
  <mergeCells count="3">
    <mergeCell ref="B1:T1"/>
    <mergeCell ref="A1:A2"/>
    <mergeCell ref="U1:U2"/>
  </mergeCells>
  <printOptions horizontalCentered="1"/>
  <pageMargins left="0" right="0" top="1.535433070866142" bottom="0.7480314960629921" header="0.31496062992125984" footer="0.31496062992125984"/>
  <pageSetup horizontalDpi="600" verticalDpi="600" orientation="landscape" scale="90" r:id="rId2"/>
  <headerFooter>
    <oddHeader>&amp;L&amp;G&amp;C&amp;"Verdana,Negrita"SUPERFICIE COMUNAL DE CEPAJES BLANCOS PARA VINIFICACIÓN (has)
REGIÓN DEL BIO BIO&amp;RCUADRO N° 42</oddHeader>
    <oddFooter>&amp;R&amp;F</oddFooter>
  </headerFooter>
  <legacyDrawingHF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W34"/>
  <sheetViews>
    <sheetView zoomScalePageLayoutView="0" workbookViewId="0" topLeftCell="B1">
      <selection activeCell="B2" sqref="B2"/>
    </sheetView>
  </sheetViews>
  <sheetFormatPr defaultColWidth="11.421875" defaultRowHeight="15"/>
  <cols>
    <col min="1" max="1" width="16.421875" style="26" customWidth="1"/>
    <col min="2" max="2" width="6.140625" style="26" customWidth="1"/>
    <col min="3" max="4" width="7.28125" style="26" customWidth="1"/>
    <col min="5" max="5" width="6.8515625" style="26" customWidth="1"/>
    <col min="6" max="6" width="8.8515625" style="26" customWidth="1"/>
    <col min="7" max="7" width="7.8515625" style="26" customWidth="1"/>
    <col min="8" max="8" width="7.28125" style="26" bestFit="1" customWidth="1"/>
    <col min="9" max="10" width="6.8515625" style="26" customWidth="1"/>
    <col min="11" max="11" width="5.00390625" style="26" customWidth="1"/>
    <col min="12" max="14" width="7.8515625" style="26" customWidth="1"/>
    <col min="15" max="15" width="9.00390625" style="26" customWidth="1"/>
    <col min="16" max="17" width="5.421875" style="26" customWidth="1"/>
    <col min="18" max="18" width="5.00390625" style="26" customWidth="1"/>
    <col min="19" max="19" width="8.00390625" style="26" customWidth="1"/>
    <col min="20" max="20" width="7.140625" style="26" customWidth="1"/>
    <col min="21" max="21" width="7.28125" style="26" customWidth="1"/>
    <col min="22" max="22" width="7.140625" style="26" customWidth="1"/>
    <col min="23" max="23" width="9.00390625" style="26" customWidth="1"/>
    <col min="24" max="16384" width="11.421875" style="26" customWidth="1"/>
  </cols>
  <sheetData>
    <row r="1" spans="1:23" ht="24" customHeight="1">
      <c r="A1" s="331" t="s">
        <v>10</v>
      </c>
      <c r="B1" s="284" t="s">
        <v>42</v>
      </c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335" t="s">
        <v>11</v>
      </c>
    </row>
    <row r="2" spans="1:23" ht="91.5" customHeight="1">
      <c r="A2" s="331"/>
      <c r="B2" s="23" t="s">
        <v>29</v>
      </c>
      <c r="C2" s="23" t="s">
        <v>30</v>
      </c>
      <c r="D2" s="23" t="s">
        <v>204</v>
      </c>
      <c r="E2" s="23" t="s">
        <v>127</v>
      </c>
      <c r="F2" s="23" t="s">
        <v>31</v>
      </c>
      <c r="G2" s="23" t="s">
        <v>167</v>
      </c>
      <c r="H2" s="23" t="s">
        <v>207</v>
      </c>
      <c r="I2" s="23" t="s">
        <v>32</v>
      </c>
      <c r="J2" s="23" t="s">
        <v>93</v>
      </c>
      <c r="K2" s="23" t="s">
        <v>33</v>
      </c>
      <c r="L2" s="23" t="s">
        <v>34</v>
      </c>
      <c r="M2" s="23" t="s">
        <v>442</v>
      </c>
      <c r="N2" s="23" t="s">
        <v>36</v>
      </c>
      <c r="O2" s="23" t="s">
        <v>37</v>
      </c>
      <c r="P2" s="23" t="s">
        <v>67</v>
      </c>
      <c r="Q2" s="23" t="s">
        <v>443</v>
      </c>
      <c r="R2" s="23" t="s">
        <v>94</v>
      </c>
      <c r="S2" s="23" t="s">
        <v>38</v>
      </c>
      <c r="T2" s="23" t="s">
        <v>172</v>
      </c>
      <c r="U2" s="23" t="s">
        <v>40</v>
      </c>
      <c r="V2" s="23" t="s">
        <v>41</v>
      </c>
      <c r="W2" s="336"/>
    </row>
    <row r="3" spans="1:23" ht="11.25">
      <c r="A3" s="24" t="s">
        <v>174</v>
      </c>
      <c r="B3" s="218"/>
      <c r="C3" s="218">
        <v>49.42</v>
      </c>
      <c r="D3" s="218"/>
      <c r="E3" s="218"/>
      <c r="F3" s="218">
        <v>46.28</v>
      </c>
      <c r="G3" s="218"/>
      <c r="H3" s="218">
        <v>5</v>
      </c>
      <c r="I3" s="218">
        <v>4.92</v>
      </c>
      <c r="J3" s="218"/>
      <c r="K3" s="218">
        <v>1.1</v>
      </c>
      <c r="L3" s="218">
        <v>18.95</v>
      </c>
      <c r="M3" s="218"/>
      <c r="N3" s="218"/>
      <c r="O3" s="218">
        <v>26.3</v>
      </c>
      <c r="P3" s="218">
        <v>0.6</v>
      </c>
      <c r="Q3" s="218"/>
      <c r="R3" s="218">
        <v>0.1</v>
      </c>
      <c r="S3" s="218">
        <v>9.61</v>
      </c>
      <c r="T3" s="218"/>
      <c r="U3" s="218">
        <v>3.23</v>
      </c>
      <c r="V3" s="218">
        <v>2.35</v>
      </c>
      <c r="W3" s="107">
        <f aca="true" t="shared" si="0" ref="W3:W34">SUM(B3:V3)</f>
        <v>167.85999999999996</v>
      </c>
    </row>
    <row r="4" spans="1:23" ht="11.25">
      <c r="A4" s="24" t="s">
        <v>175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>
        <v>1.5</v>
      </c>
      <c r="P4" s="218"/>
      <c r="Q4" s="218"/>
      <c r="R4" s="218"/>
      <c r="S4" s="218">
        <v>40.57</v>
      </c>
      <c r="T4" s="218"/>
      <c r="U4" s="218">
        <v>2.64</v>
      </c>
      <c r="V4" s="218"/>
      <c r="W4" s="107">
        <f t="shared" si="0"/>
        <v>44.71</v>
      </c>
    </row>
    <row r="5" spans="1:23" ht="11.25">
      <c r="A5" s="24" t="s">
        <v>176</v>
      </c>
      <c r="B5" s="218"/>
      <c r="C5" s="218">
        <v>61.660000000000004</v>
      </c>
      <c r="D5" s="218"/>
      <c r="E5" s="218">
        <v>25.21</v>
      </c>
      <c r="F5" s="218">
        <v>4.43</v>
      </c>
      <c r="G5" s="218">
        <v>12</v>
      </c>
      <c r="H5" s="218"/>
      <c r="I5" s="218">
        <v>12</v>
      </c>
      <c r="J5" s="218"/>
      <c r="K5" s="218"/>
      <c r="L5" s="218">
        <v>56.44</v>
      </c>
      <c r="M5" s="218"/>
      <c r="N5" s="218"/>
      <c r="O5" s="218">
        <v>165.60499999999996</v>
      </c>
      <c r="P5" s="218"/>
      <c r="Q5" s="218">
        <v>3</v>
      </c>
      <c r="R5" s="218"/>
      <c r="S5" s="218">
        <v>10</v>
      </c>
      <c r="T5" s="218"/>
      <c r="U5" s="218">
        <v>33.49</v>
      </c>
      <c r="V5" s="218"/>
      <c r="W5" s="107">
        <f t="shared" si="0"/>
        <v>383.835</v>
      </c>
    </row>
    <row r="6" spans="1:23" ht="11.25">
      <c r="A6" s="24" t="s">
        <v>177</v>
      </c>
      <c r="B6" s="218">
        <v>3.15</v>
      </c>
      <c r="C6" s="218">
        <v>97.36000000000001</v>
      </c>
      <c r="D6" s="218"/>
      <c r="E6" s="218">
        <v>2.36</v>
      </c>
      <c r="F6" s="218">
        <v>7.8</v>
      </c>
      <c r="G6" s="218"/>
      <c r="H6" s="218"/>
      <c r="I6" s="218">
        <v>2</v>
      </c>
      <c r="J6" s="218"/>
      <c r="K6" s="218"/>
      <c r="L6" s="218">
        <v>9.31</v>
      </c>
      <c r="M6" s="218"/>
      <c r="N6" s="218"/>
      <c r="O6" s="218">
        <v>62.129999999999995</v>
      </c>
      <c r="P6" s="218"/>
      <c r="Q6" s="218"/>
      <c r="R6" s="218"/>
      <c r="S6" s="218">
        <v>17.59</v>
      </c>
      <c r="T6" s="218"/>
      <c r="U6" s="218">
        <v>13.33</v>
      </c>
      <c r="V6" s="218">
        <v>2</v>
      </c>
      <c r="W6" s="107">
        <f t="shared" si="0"/>
        <v>217.03000000000003</v>
      </c>
    </row>
    <row r="7" spans="1:23" ht="11.25">
      <c r="A7" s="24" t="s">
        <v>178</v>
      </c>
      <c r="B7" s="218"/>
      <c r="C7" s="218"/>
      <c r="D7" s="218"/>
      <c r="E7" s="218"/>
      <c r="F7" s="218"/>
      <c r="G7" s="218">
        <v>0.5</v>
      </c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107">
        <f t="shared" si="0"/>
        <v>0.5</v>
      </c>
    </row>
    <row r="8" spans="1:23" ht="11.25">
      <c r="A8" s="24" t="s">
        <v>179</v>
      </c>
      <c r="B8" s="218"/>
      <c r="C8" s="218">
        <v>4.81</v>
      </c>
      <c r="D8" s="218">
        <v>12.28</v>
      </c>
      <c r="E8" s="218">
        <v>4.32</v>
      </c>
      <c r="F8" s="218">
        <v>1.6</v>
      </c>
      <c r="G8" s="218">
        <v>273.6830000000001</v>
      </c>
      <c r="H8" s="218">
        <v>4.2700000000000005</v>
      </c>
      <c r="I8" s="218"/>
      <c r="J8" s="218"/>
      <c r="K8" s="218"/>
      <c r="L8" s="218">
        <v>3.7199999999999998</v>
      </c>
      <c r="M8" s="218"/>
      <c r="N8" s="218"/>
      <c r="O8" s="218">
        <v>110.67500000000001</v>
      </c>
      <c r="P8" s="218"/>
      <c r="Q8" s="218"/>
      <c r="R8" s="218"/>
      <c r="S8" s="218">
        <v>6.1000000000000005</v>
      </c>
      <c r="T8" s="218"/>
      <c r="U8" s="218"/>
      <c r="V8" s="218">
        <v>1.4000000000000001</v>
      </c>
      <c r="W8" s="107">
        <f t="shared" si="0"/>
        <v>422.8580000000001</v>
      </c>
    </row>
    <row r="9" spans="1:23" ht="11.25">
      <c r="A9" s="24" t="s">
        <v>180</v>
      </c>
      <c r="B9" s="218"/>
      <c r="C9" s="218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>
        <v>6.4</v>
      </c>
      <c r="T9" s="218"/>
      <c r="U9" s="218"/>
      <c r="V9" s="218"/>
      <c r="W9" s="107">
        <f t="shared" si="0"/>
        <v>6.4</v>
      </c>
    </row>
    <row r="10" spans="1:23" ht="11.25">
      <c r="A10" s="24" t="s">
        <v>181</v>
      </c>
      <c r="B10" s="218"/>
      <c r="C10" s="218"/>
      <c r="D10" s="218"/>
      <c r="E10" s="218"/>
      <c r="F10" s="218"/>
      <c r="G10" s="218"/>
      <c r="H10" s="218"/>
      <c r="I10" s="218"/>
      <c r="J10" s="218"/>
      <c r="K10" s="218"/>
      <c r="L10" s="218"/>
      <c r="M10" s="218"/>
      <c r="N10" s="218"/>
      <c r="O10" s="218">
        <v>3.4</v>
      </c>
      <c r="P10" s="218"/>
      <c r="Q10" s="218"/>
      <c r="R10" s="218"/>
      <c r="S10" s="218"/>
      <c r="T10" s="218"/>
      <c r="U10" s="218"/>
      <c r="V10" s="218"/>
      <c r="W10" s="107">
        <f t="shared" si="0"/>
        <v>3.4</v>
      </c>
    </row>
    <row r="11" spans="1:23" ht="11.25">
      <c r="A11" s="24" t="s">
        <v>182</v>
      </c>
      <c r="B11" s="218"/>
      <c r="C11" s="218"/>
      <c r="D11" s="218">
        <v>0.14</v>
      </c>
      <c r="E11" s="218"/>
      <c r="F11" s="218"/>
      <c r="G11" s="218">
        <v>38.79</v>
      </c>
      <c r="H11" s="218">
        <v>1.793</v>
      </c>
      <c r="I11" s="218"/>
      <c r="J11" s="218"/>
      <c r="K11" s="218"/>
      <c r="L11" s="218"/>
      <c r="M11" s="218"/>
      <c r="N11" s="218"/>
      <c r="O11" s="218">
        <v>14.49</v>
      </c>
      <c r="P11" s="218"/>
      <c r="Q11" s="218"/>
      <c r="R11" s="218"/>
      <c r="S11" s="218"/>
      <c r="T11" s="218"/>
      <c r="U11" s="218">
        <v>0.75</v>
      </c>
      <c r="V11" s="218">
        <v>0.75</v>
      </c>
      <c r="W11" s="107">
        <f t="shared" si="0"/>
        <v>56.713</v>
      </c>
    </row>
    <row r="12" spans="1:23" ht="11.25">
      <c r="A12" s="24" t="s">
        <v>183</v>
      </c>
      <c r="B12" s="218"/>
      <c r="C12" s="218"/>
      <c r="D12" s="218"/>
      <c r="E12" s="218"/>
      <c r="F12" s="218"/>
      <c r="G12" s="218"/>
      <c r="H12" s="218"/>
      <c r="I12" s="218"/>
      <c r="J12" s="218"/>
      <c r="K12" s="218"/>
      <c r="L12" s="218"/>
      <c r="M12" s="218"/>
      <c r="N12" s="218"/>
      <c r="O12" s="218">
        <v>9.4</v>
      </c>
      <c r="P12" s="218"/>
      <c r="Q12" s="218"/>
      <c r="R12" s="218"/>
      <c r="S12" s="218"/>
      <c r="T12" s="218"/>
      <c r="U12" s="218"/>
      <c r="V12" s="218"/>
      <c r="W12" s="107">
        <f t="shared" si="0"/>
        <v>9.4</v>
      </c>
    </row>
    <row r="13" spans="1:23" ht="11.25">
      <c r="A13" s="24" t="s">
        <v>184</v>
      </c>
      <c r="B13" s="218"/>
      <c r="C13" s="218">
        <v>0.25</v>
      </c>
      <c r="D13" s="218"/>
      <c r="E13" s="218"/>
      <c r="F13" s="218"/>
      <c r="G13" s="218"/>
      <c r="H13" s="218"/>
      <c r="I13" s="218"/>
      <c r="J13" s="218"/>
      <c r="K13" s="218"/>
      <c r="L13" s="218">
        <v>1</v>
      </c>
      <c r="M13" s="218"/>
      <c r="N13" s="218"/>
      <c r="O13" s="218">
        <v>59.379999999999995</v>
      </c>
      <c r="P13" s="218"/>
      <c r="Q13" s="218"/>
      <c r="R13" s="218"/>
      <c r="S13" s="218"/>
      <c r="T13" s="218"/>
      <c r="U13" s="218"/>
      <c r="V13" s="218">
        <v>0.25</v>
      </c>
      <c r="W13" s="107">
        <f t="shared" si="0"/>
        <v>60.879999999999995</v>
      </c>
    </row>
    <row r="14" spans="1:23" ht="11.25">
      <c r="A14" s="24" t="s">
        <v>185</v>
      </c>
      <c r="B14" s="218"/>
      <c r="C14" s="218">
        <v>19.15</v>
      </c>
      <c r="D14" s="218"/>
      <c r="E14" s="218"/>
      <c r="F14" s="218">
        <v>0.15</v>
      </c>
      <c r="G14" s="218"/>
      <c r="H14" s="218"/>
      <c r="I14" s="218"/>
      <c r="J14" s="218"/>
      <c r="K14" s="218"/>
      <c r="L14" s="218">
        <v>0.15</v>
      </c>
      <c r="M14" s="218"/>
      <c r="N14" s="218"/>
      <c r="O14" s="218">
        <v>48.28</v>
      </c>
      <c r="P14" s="218"/>
      <c r="Q14" s="218"/>
      <c r="R14" s="218"/>
      <c r="S14" s="218">
        <v>0.3</v>
      </c>
      <c r="T14" s="218">
        <v>0.15</v>
      </c>
      <c r="U14" s="218"/>
      <c r="V14" s="218">
        <v>1.3</v>
      </c>
      <c r="W14" s="107">
        <f t="shared" si="0"/>
        <v>69.47999999999999</v>
      </c>
    </row>
    <row r="15" spans="1:23" ht="11.25">
      <c r="A15" s="24" t="s">
        <v>186</v>
      </c>
      <c r="B15" s="218"/>
      <c r="C15" s="218"/>
      <c r="D15" s="218"/>
      <c r="E15" s="218"/>
      <c r="F15" s="218"/>
      <c r="G15" s="218"/>
      <c r="H15" s="218"/>
      <c r="I15" s="218"/>
      <c r="J15" s="218"/>
      <c r="K15" s="218"/>
      <c r="L15" s="218"/>
      <c r="M15" s="218"/>
      <c r="N15" s="218"/>
      <c r="O15" s="218"/>
      <c r="P15" s="218"/>
      <c r="Q15" s="218"/>
      <c r="R15" s="218"/>
      <c r="S15" s="218">
        <v>303.65</v>
      </c>
      <c r="T15" s="218"/>
      <c r="U15" s="218"/>
      <c r="V15" s="218"/>
      <c r="W15" s="107">
        <f t="shared" si="0"/>
        <v>303.65</v>
      </c>
    </row>
    <row r="16" spans="1:23" ht="11.25">
      <c r="A16" s="24" t="s">
        <v>187</v>
      </c>
      <c r="B16" s="218"/>
      <c r="C16" s="218">
        <v>1</v>
      </c>
      <c r="D16" s="218"/>
      <c r="E16" s="218"/>
      <c r="F16" s="218"/>
      <c r="G16" s="218"/>
      <c r="H16" s="218"/>
      <c r="I16" s="218"/>
      <c r="J16" s="218"/>
      <c r="K16" s="218"/>
      <c r="L16" s="218"/>
      <c r="M16" s="218"/>
      <c r="N16" s="218"/>
      <c r="O16" s="218">
        <v>90.61</v>
      </c>
      <c r="P16" s="218"/>
      <c r="Q16" s="218"/>
      <c r="R16" s="218"/>
      <c r="S16" s="218"/>
      <c r="T16" s="218"/>
      <c r="U16" s="218"/>
      <c r="V16" s="218"/>
      <c r="W16" s="107">
        <f t="shared" si="0"/>
        <v>91.61</v>
      </c>
    </row>
    <row r="17" spans="1:23" ht="11.25">
      <c r="A17" s="24" t="s">
        <v>188</v>
      </c>
      <c r="B17" s="218"/>
      <c r="C17" s="218"/>
      <c r="D17" s="218"/>
      <c r="E17" s="218"/>
      <c r="F17" s="218"/>
      <c r="G17" s="218"/>
      <c r="H17" s="218"/>
      <c r="I17" s="218">
        <v>16.33</v>
      </c>
      <c r="J17" s="218"/>
      <c r="K17" s="218"/>
      <c r="L17" s="218">
        <v>2.5</v>
      </c>
      <c r="M17" s="218"/>
      <c r="N17" s="218"/>
      <c r="O17" s="218">
        <v>0.1</v>
      </c>
      <c r="P17" s="218"/>
      <c r="Q17" s="218"/>
      <c r="R17" s="218"/>
      <c r="S17" s="218">
        <v>125.31</v>
      </c>
      <c r="T17" s="218"/>
      <c r="U17" s="218"/>
      <c r="V17" s="218"/>
      <c r="W17" s="107">
        <f t="shared" si="0"/>
        <v>144.24</v>
      </c>
    </row>
    <row r="18" spans="1:23" ht="11.25">
      <c r="A18" s="24" t="s">
        <v>189</v>
      </c>
      <c r="B18" s="218"/>
      <c r="C18" s="218">
        <v>14.1</v>
      </c>
      <c r="D18" s="218">
        <v>1.2</v>
      </c>
      <c r="E18" s="218"/>
      <c r="F18" s="218"/>
      <c r="G18" s="218">
        <v>6.110000000000001</v>
      </c>
      <c r="H18" s="218"/>
      <c r="I18" s="218"/>
      <c r="J18" s="218"/>
      <c r="K18" s="218"/>
      <c r="L18" s="218"/>
      <c r="M18" s="218"/>
      <c r="N18" s="218">
        <v>6</v>
      </c>
      <c r="O18" s="218">
        <v>758.8949999999999</v>
      </c>
      <c r="P18" s="218"/>
      <c r="Q18" s="218"/>
      <c r="R18" s="218"/>
      <c r="S18" s="218"/>
      <c r="T18" s="218"/>
      <c r="U18" s="218"/>
      <c r="V18" s="218">
        <v>3</v>
      </c>
      <c r="W18" s="107">
        <f t="shared" si="0"/>
        <v>789.3049999999998</v>
      </c>
    </row>
    <row r="19" spans="1:23" ht="11.25">
      <c r="A19" s="24" t="s">
        <v>190</v>
      </c>
      <c r="B19" s="218">
        <v>6.4799999999999995</v>
      </c>
      <c r="C19" s="218">
        <v>21.98</v>
      </c>
      <c r="D19" s="218"/>
      <c r="E19" s="218"/>
      <c r="F19" s="218">
        <v>2</v>
      </c>
      <c r="G19" s="218"/>
      <c r="H19" s="218"/>
      <c r="I19" s="218">
        <v>12.15</v>
      </c>
      <c r="J19" s="218"/>
      <c r="K19" s="218"/>
      <c r="L19" s="218">
        <v>13.75</v>
      </c>
      <c r="M19" s="218"/>
      <c r="N19" s="218"/>
      <c r="O19" s="218">
        <v>8.4</v>
      </c>
      <c r="P19" s="218"/>
      <c r="Q19" s="218"/>
      <c r="R19" s="218"/>
      <c r="S19" s="218">
        <v>2</v>
      </c>
      <c r="T19" s="218"/>
      <c r="U19" s="218">
        <v>9</v>
      </c>
      <c r="V19" s="218"/>
      <c r="W19" s="107">
        <f t="shared" si="0"/>
        <v>75.76</v>
      </c>
    </row>
    <row r="20" spans="1:23" ht="11.25">
      <c r="A20" s="24" t="s">
        <v>191</v>
      </c>
      <c r="B20" s="218"/>
      <c r="C20" s="218">
        <v>37.005</v>
      </c>
      <c r="D20" s="218">
        <v>0.25</v>
      </c>
      <c r="E20" s="218">
        <v>11.860000000000001</v>
      </c>
      <c r="F20" s="218">
        <v>19.310000000000002</v>
      </c>
      <c r="G20" s="218">
        <v>20.99</v>
      </c>
      <c r="H20" s="218">
        <v>0.2</v>
      </c>
      <c r="I20" s="218">
        <v>4.42</v>
      </c>
      <c r="J20" s="218"/>
      <c r="K20" s="218"/>
      <c r="L20" s="218">
        <v>19.299999999999997</v>
      </c>
      <c r="M20" s="218"/>
      <c r="N20" s="218"/>
      <c r="O20" s="218">
        <v>521.0250000000003</v>
      </c>
      <c r="P20" s="218"/>
      <c r="Q20" s="218"/>
      <c r="R20" s="218"/>
      <c r="S20" s="218">
        <v>4.73</v>
      </c>
      <c r="T20" s="218"/>
      <c r="U20" s="218">
        <v>6.7</v>
      </c>
      <c r="V20" s="218">
        <v>9.91</v>
      </c>
      <c r="W20" s="107">
        <f t="shared" si="0"/>
        <v>655.7000000000004</v>
      </c>
    </row>
    <row r="21" spans="1:23" ht="11.25">
      <c r="A21" s="24" t="s">
        <v>192</v>
      </c>
      <c r="B21" s="218">
        <v>0.5800000000000001</v>
      </c>
      <c r="C21" s="218">
        <v>75.11</v>
      </c>
      <c r="D21" s="218">
        <v>8.49</v>
      </c>
      <c r="E21" s="218">
        <v>2.4</v>
      </c>
      <c r="F21" s="218">
        <v>14.82</v>
      </c>
      <c r="G21" s="218">
        <v>46.88999999999999</v>
      </c>
      <c r="H21" s="218">
        <v>94.52000000000004</v>
      </c>
      <c r="I21" s="218">
        <v>0.1</v>
      </c>
      <c r="J21" s="218"/>
      <c r="K21" s="218"/>
      <c r="L21" s="218">
        <v>5.93</v>
      </c>
      <c r="M21" s="218"/>
      <c r="N21" s="218"/>
      <c r="O21" s="218">
        <v>183.13999999999996</v>
      </c>
      <c r="P21" s="218"/>
      <c r="Q21" s="218"/>
      <c r="R21" s="218"/>
      <c r="S21" s="218">
        <v>0.5</v>
      </c>
      <c r="T21" s="218"/>
      <c r="U21" s="218">
        <v>0.8200000000000001</v>
      </c>
      <c r="V21" s="218">
        <v>8.169999999999998</v>
      </c>
      <c r="W21" s="107">
        <f t="shared" si="0"/>
        <v>441.47</v>
      </c>
    </row>
    <row r="22" spans="1:23" ht="11.25">
      <c r="A22" s="24" t="s">
        <v>193</v>
      </c>
      <c r="B22" s="218"/>
      <c r="C22" s="218"/>
      <c r="D22" s="218"/>
      <c r="E22" s="218"/>
      <c r="F22" s="218"/>
      <c r="G22" s="218">
        <v>16.4</v>
      </c>
      <c r="H22" s="218">
        <v>0.25</v>
      </c>
      <c r="I22" s="218"/>
      <c r="J22" s="218"/>
      <c r="K22" s="218"/>
      <c r="L22" s="218"/>
      <c r="M22" s="218"/>
      <c r="N22" s="218"/>
      <c r="O22" s="218">
        <v>193.76999999999995</v>
      </c>
      <c r="P22" s="218"/>
      <c r="Q22" s="218"/>
      <c r="R22" s="218"/>
      <c r="S22" s="218"/>
      <c r="T22" s="218"/>
      <c r="U22" s="218"/>
      <c r="V22" s="218"/>
      <c r="W22" s="107">
        <f t="shared" si="0"/>
        <v>210.41999999999996</v>
      </c>
    </row>
    <row r="23" spans="1:23" ht="11.25">
      <c r="A23" s="24" t="s">
        <v>194</v>
      </c>
      <c r="B23" s="218">
        <v>1.2</v>
      </c>
      <c r="C23" s="218">
        <v>45.379999999999995</v>
      </c>
      <c r="D23" s="218">
        <v>9.2</v>
      </c>
      <c r="E23" s="218">
        <v>7.61</v>
      </c>
      <c r="F23" s="218">
        <v>6.78</v>
      </c>
      <c r="G23" s="218">
        <v>156.35000000000008</v>
      </c>
      <c r="H23" s="218">
        <v>10.629999999999999</v>
      </c>
      <c r="I23" s="218">
        <v>3.1</v>
      </c>
      <c r="J23" s="218"/>
      <c r="K23" s="218"/>
      <c r="L23" s="218">
        <v>5.59</v>
      </c>
      <c r="M23" s="218"/>
      <c r="N23" s="218"/>
      <c r="O23" s="218">
        <v>231.466</v>
      </c>
      <c r="P23" s="218"/>
      <c r="Q23" s="218"/>
      <c r="R23" s="218"/>
      <c r="S23" s="218">
        <v>3</v>
      </c>
      <c r="T23" s="218"/>
      <c r="U23" s="218">
        <v>1.75</v>
      </c>
      <c r="V23" s="218">
        <v>2.7</v>
      </c>
      <c r="W23" s="107">
        <f t="shared" si="0"/>
        <v>484.7560000000001</v>
      </c>
    </row>
    <row r="24" spans="1:23" ht="11.25">
      <c r="A24" s="24" t="s">
        <v>195</v>
      </c>
      <c r="B24" s="218"/>
      <c r="C24" s="218">
        <v>28.1</v>
      </c>
      <c r="D24" s="218"/>
      <c r="E24" s="218"/>
      <c r="F24" s="218"/>
      <c r="G24" s="218"/>
      <c r="H24" s="218"/>
      <c r="I24" s="218"/>
      <c r="J24" s="218"/>
      <c r="K24" s="218"/>
      <c r="L24" s="218"/>
      <c r="M24" s="218"/>
      <c r="N24" s="218"/>
      <c r="O24" s="218">
        <v>82.28499999999998</v>
      </c>
      <c r="P24" s="218"/>
      <c r="Q24" s="218"/>
      <c r="R24" s="218"/>
      <c r="S24" s="218"/>
      <c r="T24" s="218"/>
      <c r="U24" s="218"/>
      <c r="V24" s="218"/>
      <c r="W24" s="107">
        <f t="shared" si="0"/>
        <v>110.38499999999999</v>
      </c>
    </row>
    <row r="25" spans="1:23" ht="11.25">
      <c r="A25" s="24" t="s">
        <v>196</v>
      </c>
      <c r="B25" s="218"/>
      <c r="C25" s="218"/>
      <c r="D25" s="218"/>
      <c r="E25" s="218"/>
      <c r="F25" s="218"/>
      <c r="G25" s="218"/>
      <c r="H25" s="218"/>
      <c r="I25" s="218"/>
      <c r="J25" s="218"/>
      <c r="K25" s="218"/>
      <c r="L25" s="218"/>
      <c r="M25" s="218"/>
      <c r="N25" s="218"/>
      <c r="O25" s="218">
        <v>5.4</v>
      </c>
      <c r="P25" s="218"/>
      <c r="Q25" s="218"/>
      <c r="R25" s="218"/>
      <c r="S25" s="218"/>
      <c r="T25" s="218"/>
      <c r="U25" s="218"/>
      <c r="V25" s="218"/>
      <c r="W25" s="107">
        <f t="shared" si="0"/>
        <v>5.4</v>
      </c>
    </row>
    <row r="26" spans="1:23" ht="11.25">
      <c r="A26" s="24" t="s">
        <v>197</v>
      </c>
      <c r="B26" s="218">
        <v>1.4</v>
      </c>
      <c r="C26" s="218">
        <v>95.27</v>
      </c>
      <c r="D26" s="218"/>
      <c r="E26" s="218">
        <v>5.08</v>
      </c>
      <c r="F26" s="218">
        <v>32.32</v>
      </c>
      <c r="G26" s="218">
        <v>1.5</v>
      </c>
      <c r="H26" s="218"/>
      <c r="I26" s="218">
        <v>1</v>
      </c>
      <c r="J26" s="218">
        <v>1</v>
      </c>
      <c r="K26" s="218"/>
      <c r="L26" s="218">
        <v>50.5</v>
      </c>
      <c r="M26" s="218">
        <v>0.3</v>
      </c>
      <c r="N26" s="218"/>
      <c r="O26" s="218">
        <v>4443.195999999998</v>
      </c>
      <c r="P26" s="218">
        <v>1</v>
      </c>
      <c r="Q26" s="218"/>
      <c r="R26" s="218"/>
      <c r="S26" s="218">
        <v>23.38</v>
      </c>
      <c r="T26" s="218"/>
      <c r="U26" s="218">
        <v>38</v>
      </c>
      <c r="V26" s="218">
        <v>9.89</v>
      </c>
      <c r="W26" s="107">
        <f t="shared" si="0"/>
        <v>4703.835999999998</v>
      </c>
    </row>
    <row r="27" spans="1:23" ht="11.25">
      <c r="A27" s="24" t="s">
        <v>198</v>
      </c>
      <c r="B27" s="218"/>
      <c r="C27" s="218"/>
      <c r="D27" s="218"/>
      <c r="E27" s="218"/>
      <c r="F27" s="218"/>
      <c r="G27" s="218"/>
      <c r="H27" s="218"/>
      <c r="I27" s="218">
        <v>0.4</v>
      </c>
      <c r="J27" s="218"/>
      <c r="K27" s="218"/>
      <c r="L27" s="218"/>
      <c r="M27" s="218"/>
      <c r="N27" s="218"/>
      <c r="O27" s="218">
        <v>5.5</v>
      </c>
      <c r="P27" s="218"/>
      <c r="Q27" s="218"/>
      <c r="R27" s="218"/>
      <c r="S27" s="218"/>
      <c r="T27" s="218"/>
      <c r="U27" s="218"/>
      <c r="V27" s="218"/>
      <c r="W27" s="107">
        <f t="shared" si="0"/>
        <v>5.9</v>
      </c>
    </row>
    <row r="28" spans="1:23" ht="11.25">
      <c r="A28" s="24" t="s">
        <v>199</v>
      </c>
      <c r="B28" s="218"/>
      <c r="C28" s="218"/>
      <c r="D28" s="218"/>
      <c r="E28" s="218"/>
      <c r="F28" s="218"/>
      <c r="G28" s="218"/>
      <c r="H28" s="218"/>
      <c r="I28" s="218"/>
      <c r="J28" s="218"/>
      <c r="K28" s="218"/>
      <c r="L28" s="218"/>
      <c r="M28" s="218"/>
      <c r="N28" s="218"/>
      <c r="O28" s="218">
        <v>43.1</v>
      </c>
      <c r="P28" s="218"/>
      <c r="Q28" s="218"/>
      <c r="R28" s="218"/>
      <c r="S28" s="218"/>
      <c r="T28" s="218"/>
      <c r="U28" s="218"/>
      <c r="V28" s="218"/>
      <c r="W28" s="107">
        <f t="shared" si="0"/>
        <v>43.1</v>
      </c>
    </row>
    <row r="29" spans="1:23" ht="11.25">
      <c r="A29" s="24" t="s">
        <v>441</v>
      </c>
      <c r="B29" s="218"/>
      <c r="C29" s="218">
        <v>0.25</v>
      </c>
      <c r="D29" s="218"/>
      <c r="E29" s="218"/>
      <c r="F29" s="218"/>
      <c r="G29" s="218"/>
      <c r="H29" s="218"/>
      <c r="I29" s="218"/>
      <c r="J29" s="218"/>
      <c r="K29" s="218"/>
      <c r="L29" s="218"/>
      <c r="M29" s="218"/>
      <c r="N29" s="218"/>
      <c r="O29" s="218"/>
      <c r="P29" s="218"/>
      <c r="Q29" s="218"/>
      <c r="R29" s="218"/>
      <c r="S29" s="218"/>
      <c r="T29" s="218"/>
      <c r="U29" s="218"/>
      <c r="V29" s="218"/>
      <c r="W29" s="107">
        <f t="shared" si="0"/>
        <v>0.25</v>
      </c>
    </row>
    <row r="30" spans="1:23" ht="11.25">
      <c r="A30" s="24" t="s">
        <v>200</v>
      </c>
      <c r="B30" s="218"/>
      <c r="C30" s="218">
        <v>0.1</v>
      </c>
      <c r="D30" s="218"/>
      <c r="E30" s="218">
        <v>0.6</v>
      </c>
      <c r="F30" s="218"/>
      <c r="G30" s="218">
        <v>8.7</v>
      </c>
      <c r="H30" s="218"/>
      <c r="I30" s="218"/>
      <c r="J30" s="218"/>
      <c r="K30" s="218"/>
      <c r="L30" s="218">
        <v>0.1</v>
      </c>
      <c r="M30" s="218"/>
      <c r="N30" s="218"/>
      <c r="O30" s="218">
        <v>5.380000000000001</v>
      </c>
      <c r="P30" s="218"/>
      <c r="Q30" s="218"/>
      <c r="R30" s="218"/>
      <c r="S30" s="218"/>
      <c r="T30" s="218"/>
      <c r="U30" s="218"/>
      <c r="V30" s="218"/>
      <c r="W30" s="107">
        <f t="shared" si="0"/>
        <v>14.879999999999999</v>
      </c>
    </row>
    <row r="31" spans="1:23" ht="11.25">
      <c r="A31" s="24" t="s">
        <v>201</v>
      </c>
      <c r="B31" s="218"/>
      <c r="C31" s="218">
        <v>4.85</v>
      </c>
      <c r="D31" s="218">
        <v>16.65</v>
      </c>
      <c r="E31" s="218">
        <v>1.5</v>
      </c>
      <c r="F31" s="218">
        <v>0.2</v>
      </c>
      <c r="G31" s="218">
        <v>74.26999999999998</v>
      </c>
      <c r="H31" s="218"/>
      <c r="I31" s="218"/>
      <c r="J31" s="218"/>
      <c r="K31" s="218"/>
      <c r="L31" s="218">
        <v>1</v>
      </c>
      <c r="M31" s="218"/>
      <c r="N31" s="218"/>
      <c r="O31" s="218">
        <v>170.94500000000002</v>
      </c>
      <c r="P31" s="218"/>
      <c r="Q31" s="218"/>
      <c r="R31" s="218"/>
      <c r="S31" s="218">
        <v>1</v>
      </c>
      <c r="T31" s="218"/>
      <c r="U31" s="218"/>
      <c r="V31" s="218">
        <v>0.5</v>
      </c>
      <c r="W31" s="107">
        <f t="shared" si="0"/>
        <v>270.915</v>
      </c>
    </row>
    <row r="32" spans="1:23" ht="11.25">
      <c r="A32" s="24" t="s">
        <v>202</v>
      </c>
      <c r="B32" s="218"/>
      <c r="C32" s="218">
        <v>9</v>
      </c>
      <c r="D32" s="218"/>
      <c r="E32" s="218"/>
      <c r="F32" s="218"/>
      <c r="G32" s="218">
        <v>4</v>
      </c>
      <c r="H32" s="218">
        <v>0.2</v>
      </c>
      <c r="I32" s="218">
        <v>8.97</v>
      </c>
      <c r="J32" s="218"/>
      <c r="K32" s="218"/>
      <c r="L32" s="218"/>
      <c r="M32" s="218"/>
      <c r="N32" s="218"/>
      <c r="O32" s="218">
        <v>185.64999999999998</v>
      </c>
      <c r="P32" s="218"/>
      <c r="Q32" s="218"/>
      <c r="R32" s="218"/>
      <c r="S32" s="218">
        <v>80.1</v>
      </c>
      <c r="T32" s="218"/>
      <c r="U32" s="218">
        <v>4.95</v>
      </c>
      <c r="V32" s="218">
        <v>9.5</v>
      </c>
      <c r="W32" s="107">
        <f t="shared" si="0"/>
        <v>302.36999999999995</v>
      </c>
    </row>
    <row r="33" spans="1:23" ht="11.25">
      <c r="A33" s="24" t="s">
        <v>203</v>
      </c>
      <c r="B33" s="218"/>
      <c r="C33" s="218">
        <v>0.1</v>
      </c>
      <c r="D33" s="218"/>
      <c r="E33" s="218"/>
      <c r="F33" s="218">
        <v>0.1</v>
      </c>
      <c r="G33" s="218"/>
      <c r="H33" s="218"/>
      <c r="I33" s="218"/>
      <c r="J33" s="218"/>
      <c r="K33" s="218"/>
      <c r="L33" s="218">
        <v>0.7</v>
      </c>
      <c r="M33" s="218"/>
      <c r="N33" s="218"/>
      <c r="O33" s="218"/>
      <c r="P33" s="218"/>
      <c r="Q33" s="218"/>
      <c r="R33" s="218"/>
      <c r="S33" s="218">
        <v>0.1</v>
      </c>
      <c r="T33" s="218"/>
      <c r="U33" s="218"/>
      <c r="V33" s="218"/>
      <c r="W33" s="107">
        <f t="shared" si="0"/>
        <v>0.9999999999999999</v>
      </c>
    </row>
    <row r="34" spans="1:23" ht="21" customHeight="1">
      <c r="A34" s="78" t="s">
        <v>3</v>
      </c>
      <c r="B34" s="108">
        <f aca="true" t="shared" si="1" ref="B34:V34">SUM(B3:B33)</f>
        <v>12.809999999999999</v>
      </c>
      <c r="C34" s="108">
        <f t="shared" si="1"/>
        <v>564.8950000000001</v>
      </c>
      <c r="D34" s="108">
        <f>SUM(D3:D33)</f>
        <v>48.209999999999994</v>
      </c>
      <c r="E34" s="108">
        <f t="shared" si="1"/>
        <v>60.94</v>
      </c>
      <c r="F34" s="108">
        <f t="shared" si="1"/>
        <v>135.78999999999996</v>
      </c>
      <c r="G34" s="108">
        <f t="shared" si="1"/>
        <v>660.1830000000002</v>
      </c>
      <c r="H34" s="108">
        <f t="shared" si="1"/>
        <v>116.86300000000004</v>
      </c>
      <c r="I34" s="108">
        <f t="shared" si="1"/>
        <v>65.39</v>
      </c>
      <c r="J34" s="108">
        <f>SUM(J3:J33)</f>
        <v>1</v>
      </c>
      <c r="K34" s="108">
        <f t="shared" si="1"/>
        <v>1.1</v>
      </c>
      <c r="L34" s="108">
        <f t="shared" si="1"/>
        <v>188.94</v>
      </c>
      <c r="M34" s="108">
        <f>SUM(M3:M33)</f>
        <v>0.3</v>
      </c>
      <c r="N34" s="108">
        <f>SUM(N3:N33)</f>
        <v>6</v>
      </c>
      <c r="O34" s="108">
        <f t="shared" si="1"/>
        <v>7430.021999999998</v>
      </c>
      <c r="P34" s="108">
        <f t="shared" si="1"/>
        <v>1.6</v>
      </c>
      <c r="Q34" s="108">
        <f>SUM(Q3:Q33)</f>
        <v>3</v>
      </c>
      <c r="R34" s="108">
        <f t="shared" si="1"/>
        <v>0.1</v>
      </c>
      <c r="S34" s="108">
        <f t="shared" si="1"/>
        <v>634.34</v>
      </c>
      <c r="T34" s="108">
        <f t="shared" si="1"/>
        <v>0.15</v>
      </c>
      <c r="U34" s="108">
        <f t="shared" si="1"/>
        <v>114.66</v>
      </c>
      <c r="V34" s="108">
        <f t="shared" si="1"/>
        <v>51.72</v>
      </c>
      <c r="W34" s="108">
        <f t="shared" si="0"/>
        <v>10098.012999999999</v>
      </c>
    </row>
  </sheetData>
  <sheetProtection/>
  <mergeCells count="3">
    <mergeCell ref="B1:V1"/>
    <mergeCell ref="A1:A2"/>
    <mergeCell ref="W1:W2"/>
  </mergeCells>
  <printOptions horizontalCentered="1"/>
  <pageMargins left="0.11811023622047245" right="0" top="1.141732283464567" bottom="0.7480314960629921" header="0.31496062992125984" footer="0.31496062992125984"/>
  <pageSetup horizontalDpi="600" verticalDpi="600" orientation="landscape" scale="90" r:id="rId2"/>
  <headerFooter>
    <oddHeader>&amp;L&amp;G&amp;C&amp;"Verdana,Negrita"SUPERFICIE COMUNAL DE CEPAJES TINTOS PARA VINIFICACIÓN (has)
REGIÓN DEL BIO BIO&amp;RCUADRO N° 43</oddHeader>
    <oddFooter>&amp;R&amp;F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8"/>
  <sheetViews>
    <sheetView tabSelected="1" zoomScalePageLayoutView="0" workbookViewId="0" topLeftCell="A1">
      <selection activeCell="A1" sqref="A1:A2"/>
    </sheetView>
  </sheetViews>
  <sheetFormatPr defaultColWidth="11.421875" defaultRowHeight="15"/>
  <cols>
    <col min="1" max="1" width="35.57421875" style="0" customWidth="1"/>
    <col min="2" max="2" width="19.7109375" style="0" customWidth="1"/>
    <col min="3" max="3" width="18.8515625" style="0" customWidth="1"/>
    <col min="4" max="4" width="15.421875" style="0" customWidth="1"/>
  </cols>
  <sheetData>
    <row r="1" spans="1:4" ht="27" customHeight="1">
      <c r="A1" s="271" t="s">
        <v>253</v>
      </c>
      <c r="B1" s="272"/>
      <c r="C1" s="272"/>
      <c r="D1" s="271" t="s">
        <v>11</v>
      </c>
    </row>
    <row r="2" spans="1:4" ht="30.75" customHeight="1">
      <c r="A2" s="271"/>
      <c r="B2" s="56" t="s">
        <v>0</v>
      </c>
      <c r="C2" s="223" t="s">
        <v>270</v>
      </c>
      <c r="D2" s="271"/>
    </row>
    <row r="3" spans="1:4" ht="30" customHeight="1">
      <c r="A3" s="226" t="s">
        <v>418</v>
      </c>
      <c r="B3" s="81"/>
      <c r="C3" s="221">
        <v>1.98</v>
      </c>
      <c r="D3" s="82">
        <f aca="true" t="shared" si="0" ref="D3:D14">SUM(B3:C3)</f>
        <v>1.98</v>
      </c>
    </row>
    <row r="4" spans="1:4" ht="30" customHeight="1">
      <c r="A4" s="63" t="s">
        <v>419</v>
      </c>
      <c r="B4" s="81"/>
      <c r="C4" s="221">
        <v>4.97</v>
      </c>
      <c r="D4" s="82">
        <f t="shared" si="0"/>
        <v>4.97</v>
      </c>
    </row>
    <row r="5" spans="1:4" ht="30" customHeight="1">
      <c r="A5" s="63" t="s">
        <v>251</v>
      </c>
      <c r="B5" s="81">
        <v>462.64</v>
      </c>
      <c r="C5" s="221">
        <v>57.01</v>
      </c>
      <c r="D5" s="82">
        <f t="shared" si="0"/>
        <v>519.65</v>
      </c>
    </row>
    <row r="6" spans="1:4" ht="30" customHeight="1">
      <c r="A6" s="63" t="s">
        <v>252</v>
      </c>
      <c r="B6" s="81">
        <v>8053.28</v>
      </c>
      <c r="C6" s="221">
        <v>3289.55</v>
      </c>
      <c r="D6" s="82">
        <f t="shared" si="0"/>
        <v>11342.83</v>
      </c>
    </row>
    <row r="7" spans="1:4" ht="30" customHeight="1">
      <c r="A7" s="63" t="s">
        <v>265</v>
      </c>
      <c r="B7" s="81"/>
      <c r="C7" s="221">
        <v>10061.014</v>
      </c>
      <c r="D7" s="82">
        <f t="shared" si="0"/>
        <v>10061.014</v>
      </c>
    </row>
    <row r="8" spans="1:4" ht="30" customHeight="1">
      <c r="A8" s="63" t="s">
        <v>266</v>
      </c>
      <c r="B8" s="81"/>
      <c r="C8" s="221">
        <v>46414.183</v>
      </c>
      <c r="D8" s="82">
        <f t="shared" si="0"/>
        <v>46414.183</v>
      </c>
    </row>
    <row r="9" spans="1:4" ht="30" customHeight="1">
      <c r="A9" s="63" t="s">
        <v>236</v>
      </c>
      <c r="B9" s="81"/>
      <c r="C9" s="221">
        <v>53838.541</v>
      </c>
      <c r="D9" s="82">
        <f t="shared" si="0"/>
        <v>53838.541</v>
      </c>
    </row>
    <row r="10" spans="1:4" ht="30" customHeight="1">
      <c r="A10" s="63" t="s">
        <v>237</v>
      </c>
      <c r="B10" s="81"/>
      <c r="C10" s="221">
        <v>15107.336</v>
      </c>
      <c r="D10" s="82">
        <f t="shared" si="0"/>
        <v>15107.336</v>
      </c>
    </row>
    <row r="11" spans="1:4" ht="30" customHeight="1">
      <c r="A11" s="63" t="s">
        <v>267</v>
      </c>
      <c r="B11" s="81"/>
      <c r="C11" s="221">
        <v>60.98</v>
      </c>
      <c r="D11" s="82">
        <f t="shared" si="0"/>
        <v>60.98</v>
      </c>
    </row>
    <row r="12" spans="1:4" ht="30" customHeight="1">
      <c r="A12" s="63" t="s">
        <v>239</v>
      </c>
      <c r="B12" s="81"/>
      <c r="C12" s="221">
        <v>24.9</v>
      </c>
      <c r="D12" s="82">
        <f t="shared" si="0"/>
        <v>24.9</v>
      </c>
    </row>
    <row r="13" spans="1:4" ht="30" customHeight="1">
      <c r="A13" s="63" t="s">
        <v>268</v>
      </c>
      <c r="B13" s="81"/>
      <c r="C13" s="221">
        <v>13057.66</v>
      </c>
      <c r="D13" s="82">
        <f t="shared" si="0"/>
        <v>13057.66</v>
      </c>
    </row>
    <row r="14" spans="1:4" ht="37.5" customHeight="1">
      <c r="A14" s="56" t="s">
        <v>11</v>
      </c>
      <c r="B14" s="83">
        <f>SUM(B3:B13)</f>
        <v>8515.92</v>
      </c>
      <c r="C14" s="222">
        <f>SUM(C3:C13)</f>
        <v>141918.12399999998</v>
      </c>
      <c r="D14" s="83">
        <f t="shared" si="0"/>
        <v>150434.044</v>
      </c>
    </row>
    <row r="16" spans="1:4" ht="15" customHeight="1">
      <c r="A16" s="273"/>
      <c r="B16" s="273"/>
      <c r="C16" s="273"/>
      <c r="D16" s="273"/>
    </row>
    <row r="17" spans="1:4" ht="15">
      <c r="A17" s="273"/>
      <c r="B17" s="273"/>
      <c r="C17" s="273"/>
      <c r="D17" s="273"/>
    </row>
    <row r="18" spans="1:4" ht="15">
      <c r="A18" s="273"/>
      <c r="B18" s="273"/>
      <c r="C18" s="273"/>
      <c r="D18" s="273"/>
    </row>
  </sheetData>
  <sheetProtection/>
  <mergeCells count="4">
    <mergeCell ref="A1:A2"/>
    <mergeCell ref="B1:C1"/>
    <mergeCell ref="A16:D18"/>
    <mergeCell ref="D1:D2"/>
  </mergeCells>
  <printOptions horizontalCentered="1"/>
  <pageMargins left="0.7086614173228347" right="0.7086614173228347" top="1.7322834645669292" bottom="0.7480314960629921" header="0.7086614173228347" footer="0.31496062992125984"/>
  <pageSetup horizontalDpi="600" verticalDpi="600" orientation="landscape" r:id="rId2"/>
  <headerFooter>
    <oddHeader>&amp;L&amp;G&amp;C&amp;"Verdana,Negrita"&amp;12CATASTRO VITICOLA NACIONAL (Hectáreas)
Diciembre 2015&amp;R&amp;"Verdana,Normal"CUADRO N° 2</oddHeader>
    <oddFooter>&amp;R&amp;F</oddFooter>
  </headerFooter>
  <legacyDrawingHF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A1" sqref="A1:A2"/>
    </sheetView>
  </sheetViews>
  <sheetFormatPr defaultColWidth="11.421875" defaultRowHeight="15"/>
  <cols>
    <col min="1" max="1" width="14.8515625" style="17" customWidth="1"/>
    <col min="2" max="2" width="20.140625" style="17" customWidth="1"/>
    <col min="3" max="3" width="17.8515625" style="17" customWidth="1"/>
    <col min="4" max="16384" width="11.421875" style="17" customWidth="1"/>
  </cols>
  <sheetData>
    <row r="1" spans="1:4" ht="26.25" customHeight="1">
      <c r="A1" s="297" t="s">
        <v>10</v>
      </c>
      <c r="B1" s="298" t="s">
        <v>54</v>
      </c>
      <c r="C1" s="298"/>
      <c r="D1" s="297" t="s">
        <v>11</v>
      </c>
    </row>
    <row r="2" spans="1:4" ht="32.25" customHeight="1">
      <c r="A2" s="297"/>
      <c r="B2" s="30" t="s">
        <v>1</v>
      </c>
      <c r="C2" s="30" t="s">
        <v>2</v>
      </c>
      <c r="D2" s="297"/>
    </row>
    <row r="3" spans="1:4" ht="20.25" customHeight="1">
      <c r="A3" s="11" t="s">
        <v>444</v>
      </c>
      <c r="B3" s="250"/>
      <c r="C3" s="250">
        <v>2.5</v>
      </c>
      <c r="D3" s="13">
        <f aca="true" t="shared" si="0" ref="D3:D10">SUM(B3:C3)</f>
        <v>2.5</v>
      </c>
    </row>
    <row r="4" spans="1:4" ht="20.25" customHeight="1">
      <c r="A4" s="11" t="s">
        <v>445</v>
      </c>
      <c r="B4" s="250">
        <v>0.5</v>
      </c>
      <c r="C4" s="250">
        <v>1</v>
      </c>
      <c r="D4" s="13">
        <f t="shared" si="0"/>
        <v>1.5</v>
      </c>
    </row>
    <row r="5" spans="1:4" ht="20.25" customHeight="1">
      <c r="A5" s="11" t="s">
        <v>446</v>
      </c>
      <c r="B5" s="250"/>
      <c r="C5" s="250">
        <v>0.5</v>
      </c>
      <c r="D5" s="216">
        <f t="shared" si="0"/>
        <v>0.5</v>
      </c>
    </row>
    <row r="6" spans="1:4" ht="20.25" customHeight="1">
      <c r="A6" s="11" t="s">
        <v>392</v>
      </c>
      <c r="B6" s="250">
        <v>1.5</v>
      </c>
      <c r="C6" s="250"/>
      <c r="D6" s="216">
        <f t="shared" si="0"/>
        <v>1.5</v>
      </c>
    </row>
    <row r="7" spans="1:4" ht="20.25" customHeight="1">
      <c r="A7" s="11" t="s">
        <v>447</v>
      </c>
      <c r="B7" s="250"/>
      <c r="C7" s="250">
        <v>5</v>
      </c>
      <c r="D7" s="216">
        <f t="shared" si="0"/>
        <v>5</v>
      </c>
    </row>
    <row r="8" spans="1:4" ht="15.75" customHeight="1">
      <c r="A8" s="11" t="s">
        <v>245</v>
      </c>
      <c r="B8" s="250">
        <v>21.96</v>
      </c>
      <c r="C8" s="250">
        <v>16.5</v>
      </c>
      <c r="D8" s="13">
        <f t="shared" si="0"/>
        <v>38.46</v>
      </c>
    </row>
    <row r="9" spans="1:4" ht="21" customHeight="1">
      <c r="A9" s="11" t="s">
        <v>246</v>
      </c>
      <c r="B9" s="250">
        <v>6.8</v>
      </c>
      <c r="C9" s="250">
        <v>4.720000000000001</v>
      </c>
      <c r="D9" s="13">
        <f t="shared" si="0"/>
        <v>11.52</v>
      </c>
    </row>
    <row r="10" spans="1:4" ht="27" customHeight="1">
      <c r="A10" s="12" t="s">
        <v>3</v>
      </c>
      <c r="B10" s="27">
        <f>SUM(B3:B9)</f>
        <v>30.76</v>
      </c>
      <c r="C10" s="27">
        <f>SUM(C3:C9)</f>
        <v>30.22</v>
      </c>
      <c r="D10" s="27">
        <f t="shared" si="0"/>
        <v>60.980000000000004</v>
      </c>
    </row>
    <row r="16" spans="1:4" ht="12.75">
      <c r="A16" s="297" t="s">
        <v>10</v>
      </c>
      <c r="B16" s="298" t="s">
        <v>87</v>
      </c>
      <c r="C16" s="298"/>
      <c r="D16" s="297" t="s">
        <v>11</v>
      </c>
    </row>
    <row r="17" spans="1:4" ht="12.75">
      <c r="A17" s="297"/>
      <c r="B17" s="299" t="s">
        <v>247</v>
      </c>
      <c r="C17" s="300"/>
      <c r="D17" s="297"/>
    </row>
    <row r="18" spans="1:4" ht="12.75">
      <c r="A18" s="11" t="s">
        <v>444</v>
      </c>
      <c r="B18" s="337">
        <v>1</v>
      </c>
      <c r="C18" s="338">
        <v>1</v>
      </c>
      <c r="D18" s="13">
        <f aca="true" t="shared" si="1" ref="D18:D25">SUM(B18)</f>
        <v>1</v>
      </c>
    </row>
    <row r="19" spans="1:4" ht="12.75">
      <c r="A19" s="11" t="s">
        <v>445</v>
      </c>
      <c r="B19" s="337">
        <v>1</v>
      </c>
      <c r="C19" s="338">
        <v>1</v>
      </c>
      <c r="D19" s="216">
        <f t="shared" si="1"/>
        <v>1</v>
      </c>
    </row>
    <row r="20" spans="1:4" ht="12.75">
      <c r="A20" s="11" t="s">
        <v>446</v>
      </c>
      <c r="B20" s="337">
        <v>1</v>
      </c>
      <c r="C20" s="338">
        <v>1</v>
      </c>
      <c r="D20" s="216">
        <f t="shared" si="1"/>
        <v>1</v>
      </c>
    </row>
    <row r="21" spans="1:4" ht="12.75">
      <c r="A21" s="11" t="s">
        <v>392</v>
      </c>
      <c r="B21" s="337">
        <v>1</v>
      </c>
      <c r="C21" s="338">
        <v>1</v>
      </c>
      <c r="D21" s="216">
        <f t="shared" si="1"/>
        <v>1</v>
      </c>
    </row>
    <row r="22" spans="1:4" ht="12.75">
      <c r="A22" s="11" t="s">
        <v>447</v>
      </c>
      <c r="B22" s="337">
        <v>2</v>
      </c>
      <c r="C22" s="338">
        <v>2</v>
      </c>
      <c r="D22" s="13">
        <f t="shared" si="1"/>
        <v>2</v>
      </c>
    </row>
    <row r="23" spans="1:4" ht="12.75">
      <c r="A23" s="11" t="s">
        <v>245</v>
      </c>
      <c r="B23" s="337">
        <v>4</v>
      </c>
      <c r="C23" s="338">
        <v>4</v>
      </c>
      <c r="D23" s="13">
        <f t="shared" si="1"/>
        <v>4</v>
      </c>
    </row>
    <row r="24" spans="1:4" ht="12.75">
      <c r="A24" s="11" t="s">
        <v>246</v>
      </c>
      <c r="B24" s="337">
        <v>2</v>
      </c>
      <c r="C24" s="338">
        <v>2</v>
      </c>
      <c r="D24" s="13">
        <f t="shared" si="1"/>
        <v>2</v>
      </c>
    </row>
    <row r="25" spans="1:4" ht="12.75">
      <c r="A25" s="12" t="s">
        <v>3</v>
      </c>
      <c r="B25" s="340">
        <f>SUM(B18:B24)</f>
        <v>12</v>
      </c>
      <c r="C25" s="341"/>
      <c r="D25" s="27">
        <f t="shared" si="1"/>
        <v>12</v>
      </c>
    </row>
    <row r="28" spans="2:6" ht="12.75">
      <c r="B28" s="339"/>
      <c r="C28" s="339"/>
      <c r="D28" s="339"/>
      <c r="E28" s="339"/>
      <c r="F28" s="339"/>
    </row>
    <row r="29" ht="86.25" customHeight="1"/>
  </sheetData>
  <sheetProtection/>
  <mergeCells count="16">
    <mergeCell ref="B23:C23"/>
    <mergeCell ref="B24:C24"/>
    <mergeCell ref="B25:C25"/>
    <mergeCell ref="B19:C19"/>
    <mergeCell ref="B20:C20"/>
    <mergeCell ref="B21:C21"/>
    <mergeCell ref="B1:C1"/>
    <mergeCell ref="A1:A2"/>
    <mergeCell ref="B22:C22"/>
    <mergeCell ref="D1:D2"/>
    <mergeCell ref="B28:F28"/>
    <mergeCell ref="A16:A17"/>
    <mergeCell ref="B16:C16"/>
    <mergeCell ref="D16:D17"/>
    <mergeCell ref="B17:C17"/>
    <mergeCell ref="B18:C18"/>
  </mergeCells>
  <printOptions horizontalCentered="1"/>
  <pageMargins left="1.1023622047244095" right="0.7086614173228347" top="1.7322834645669292" bottom="0.7480314960629921" header="0.31496062992125984" footer="0.31496062992125984"/>
  <pageSetup horizontalDpi="600" verticalDpi="600" orientation="landscape" r:id="rId2"/>
  <headerFooter>
    <oddHeader>&amp;L&amp;G&amp;C&amp;"Verdana,Negrita"CATASTRO DE VIDES (has)
Y
NUMERO DE PROPIEDADES CON PLANTACIONES DE VIDES PARA VINIFICACION
REGIÓN DE LA ARAUCANIA&amp;RCUADRO N° 44</oddHeader>
    <oddFooter>&amp;R&amp;F</oddFooter>
  </headerFooter>
  <legacyDrawingHF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A1" sqref="A1:A2"/>
    </sheetView>
  </sheetViews>
  <sheetFormatPr defaultColWidth="11.421875" defaultRowHeight="15"/>
  <cols>
    <col min="1" max="1" width="18.421875" style="0" customWidth="1"/>
    <col min="2" max="2" width="16.28125" style="0" customWidth="1"/>
    <col min="3" max="3" width="15.28125" style="0" customWidth="1"/>
  </cols>
  <sheetData>
    <row r="1" spans="1:4" ht="15">
      <c r="A1" s="297" t="s">
        <v>10</v>
      </c>
      <c r="B1" s="305" t="s">
        <v>27</v>
      </c>
      <c r="C1" s="305"/>
      <c r="D1" s="296" t="s">
        <v>11</v>
      </c>
    </row>
    <row r="2" spans="1:4" ht="69" customHeight="1">
      <c r="A2" s="297"/>
      <c r="B2" s="29" t="s">
        <v>22</v>
      </c>
      <c r="C2" s="29" t="s">
        <v>25</v>
      </c>
      <c r="D2" s="296"/>
    </row>
    <row r="3" spans="1:4" ht="22.5" customHeight="1">
      <c r="A3" s="11" t="s">
        <v>445</v>
      </c>
      <c r="B3" s="250">
        <v>0.5</v>
      </c>
      <c r="C3" s="250"/>
      <c r="D3" s="13">
        <f>SUM(B3:C3)</f>
        <v>0.5</v>
      </c>
    </row>
    <row r="4" spans="1:4" ht="22.5" customHeight="1">
      <c r="A4" s="11" t="s">
        <v>392</v>
      </c>
      <c r="B4" s="250">
        <v>1.5</v>
      </c>
      <c r="C4" s="250"/>
      <c r="D4" s="13">
        <f>SUM(B4:C4)</f>
        <v>1.5</v>
      </c>
    </row>
    <row r="5" spans="1:4" ht="22.5" customHeight="1">
      <c r="A5" s="11" t="s">
        <v>245</v>
      </c>
      <c r="B5" s="250">
        <v>19.46</v>
      </c>
      <c r="C5" s="250">
        <v>2.5</v>
      </c>
      <c r="D5" s="216">
        <f>SUM(B5:C5)</f>
        <v>21.96</v>
      </c>
    </row>
    <row r="6" spans="1:4" ht="24.75" customHeight="1">
      <c r="A6" s="11" t="s">
        <v>246</v>
      </c>
      <c r="B6" s="250">
        <v>3.65</v>
      </c>
      <c r="C6" s="250">
        <v>3.15</v>
      </c>
      <c r="D6" s="13">
        <f>SUM(B6:C6)</f>
        <v>6.8</v>
      </c>
    </row>
    <row r="7" spans="1:4" ht="29.25" customHeight="1">
      <c r="A7" s="12" t="s">
        <v>3</v>
      </c>
      <c r="B7" s="27">
        <f>SUM(B3:B6)</f>
        <v>25.11</v>
      </c>
      <c r="C7" s="27">
        <f>SUM(C3:C6)</f>
        <v>5.65</v>
      </c>
      <c r="D7" s="27">
        <f>SUM(B7:C7)</f>
        <v>30.759999999999998</v>
      </c>
    </row>
    <row r="10" spans="1:4" ht="15">
      <c r="A10" s="297" t="s">
        <v>10</v>
      </c>
      <c r="B10" s="305" t="s">
        <v>42</v>
      </c>
      <c r="C10" s="305"/>
      <c r="D10" s="296" t="s">
        <v>11</v>
      </c>
    </row>
    <row r="11" spans="1:4" ht="68.25" customHeight="1">
      <c r="A11" s="297"/>
      <c r="B11" s="29" t="s">
        <v>448</v>
      </c>
      <c r="C11" s="29" t="s">
        <v>449</v>
      </c>
      <c r="D11" s="296"/>
    </row>
    <row r="12" spans="1:4" ht="21" customHeight="1">
      <c r="A12" s="11" t="s">
        <v>444</v>
      </c>
      <c r="B12" s="250">
        <v>2.5</v>
      </c>
      <c r="C12" s="250"/>
      <c r="D12" s="216">
        <f aca="true" t="shared" si="0" ref="D12:D18">SUM(B12:C12)</f>
        <v>2.5</v>
      </c>
    </row>
    <row r="13" spans="1:4" ht="21" customHeight="1">
      <c r="A13" s="11" t="s">
        <v>445</v>
      </c>
      <c r="B13" s="250"/>
      <c r="C13" s="250">
        <v>1</v>
      </c>
      <c r="D13" s="216">
        <f t="shared" si="0"/>
        <v>1</v>
      </c>
    </row>
    <row r="14" spans="1:4" ht="21" customHeight="1">
      <c r="A14" s="11" t="s">
        <v>446</v>
      </c>
      <c r="B14" s="250">
        <v>0.5</v>
      </c>
      <c r="C14" s="250"/>
      <c r="D14" s="216">
        <f t="shared" si="0"/>
        <v>0.5</v>
      </c>
    </row>
    <row r="15" spans="1:4" ht="21" customHeight="1">
      <c r="A15" s="11" t="s">
        <v>447</v>
      </c>
      <c r="B15" s="250">
        <v>5</v>
      </c>
      <c r="C15" s="250"/>
      <c r="D15" s="216">
        <f t="shared" si="0"/>
        <v>5</v>
      </c>
    </row>
    <row r="16" spans="1:4" ht="22.5" customHeight="1">
      <c r="A16" s="11" t="s">
        <v>245</v>
      </c>
      <c r="B16" s="250">
        <v>16.5</v>
      </c>
      <c r="C16" s="250"/>
      <c r="D16" s="216">
        <f t="shared" si="0"/>
        <v>16.5</v>
      </c>
    </row>
    <row r="17" spans="1:4" ht="24" customHeight="1">
      <c r="A17" s="11" t="s">
        <v>246</v>
      </c>
      <c r="B17" s="250">
        <v>4.720000000000001</v>
      </c>
      <c r="C17" s="250"/>
      <c r="D17" s="216">
        <f t="shared" si="0"/>
        <v>4.720000000000001</v>
      </c>
    </row>
    <row r="18" spans="1:4" ht="24.75" customHeight="1">
      <c r="A18" s="12" t="s">
        <v>3</v>
      </c>
      <c r="B18" s="27">
        <f>SUM(B12:B17)</f>
        <v>29.22</v>
      </c>
      <c r="C18" s="27">
        <f>SUM(C12:C17)</f>
        <v>1</v>
      </c>
      <c r="D18" s="27">
        <f t="shared" si="0"/>
        <v>30.22</v>
      </c>
    </row>
  </sheetData>
  <sheetProtection/>
  <mergeCells count="6">
    <mergeCell ref="B1:C1"/>
    <mergeCell ref="A1:A2"/>
    <mergeCell ref="D1:D2"/>
    <mergeCell ref="A10:A11"/>
    <mergeCell ref="B10:C10"/>
    <mergeCell ref="D10:D11"/>
  </mergeCells>
  <printOptions horizontalCentered="1"/>
  <pageMargins left="0.7086614173228347" right="0.7086614173228347" top="1.141732283464567" bottom="0.7480314960629921" header="0.31496062992125984" footer="0.31496062992125984"/>
  <pageSetup horizontalDpi="600" verticalDpi="600" orientation="landscape" r:id="rId2"/>
  <headerFooter>
    <oddHeader>&amp;L&amp;G&amp;C&amp;"Verdana,Negrita"SUPERFICIE COMUNAL DE CEPAJES BLANCOS Y TINTOS 
DE VINIFICACIÓN (has)
REGION DE LA ARAUCANIA&amp;RCUADRO N° 45</oddHeader>
    <oddFooter>&amp;R&amp;F</oddFooter>
  </headerFooter>
  <legacyDrawingHF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4">
      <selection activeCell="G18" sqref="G18"/>
    </sheetView>
  </sheetViews>
  <sheetFormatPr defaultColWidth="11.421875" defaultRowHeight="15"/>
  <cols>
    <col min="1" max="1" width="12.57421875" style="0" customWidth="1"/>
    <col min="2" max="2" width="20.421875" style="0" customWidth="1"/>
    <col min="3" max="3" width="22.00390625" style="0" customWidth="1"/>
  </cols>
  <sheetData>
    <row r="1" spans="1:4" ht="15">
      <c r="A1" s="342" t="s">
        <v>10</v>
      </c>
      <c r="B1" s="305" t="s">
        <v>54</v>
      </c>
      <c r="C1" s="305"/>
      <c r="D1" s="342" t="s">
        <v>11</v>
      </c>
    </row>
    <row r="2" spans="1:4" ht="27.75" customHeight="1">
      <c r="A2" s="342"/>
      <c r="B2" s="36" t="s">
        <v>1</v>
      </c>
      <c r="C2" s="37" t="s">
        <v>2</v>
      </c>
      <c r="D2" s="342"/>
    </row>
    <row r="3" spans="1:4" ht="27.75" customHeight="1">
      <c r="A3" s="194" t="s">
        <v>393</v>
      </c>
      <c r="B3" s="250">
        <v>0.8</v>
      </c>
      <c r="C3" s="250">
        <v>0.5</v>
      </c>
      <c r="D3" s="178">
        <f>SUM(B3:C3)</f>
        <v>1.3</v>
      </c>
    </row>
    <row r="4" spans="1:4" ht="27.75" customHeight="1">
      <c r="A4" s="194" t="s">
        <v>248</v>
      </c>
      <c r="B4" s="250">
        <v>7.5</v>
      </c>
      <c r="C4" s="250">
        <v>3</v>
      </c>
      <c r="D4" s="178">
        <f>SUM(B4:C4)</f>
        <v>10.5</v>
      </c>
    </row>
    <row r="5" spans="1:4" ht="27.75" customHeight="1">
      <c r="A5" s="198" t="s">
        <v>397</v>
      </c>
      <c r="B5" s="250">
        <v>6.2</v>
      </c>
      <c r="C5" s="250">
        <v>1.8</v>
      </c>
      <c r="D5" s="178">
        <f>SUM(B5:C5)</f>
        <v>8</v>
      </c>
    </row>
    <row r="6" spans="1:4" ht="24" customHeight="1">
      <c r="A6" s="41" t="s">
        <v>450</v>
      </c>
      <c r="B6" s="250">
        <v>1.05</v>
      </c>
      <c r="C6" s="250">
        <v>4.05</v>
      </c>
      <c r="D6" s="34">
        <f>SUM(B6:C6)</f>
        <v>5.1</v>
      </c>
    </row>
    <row r="7" spans="1:4" ht="37.5" customHeight="1">
      <c r="A7" s="38" t="s">
        <v>3</v>
      </c>
      <c r="B7" s="35">
        <f>SUM(B3:B6)</f>
        <v>15.55</v>
      </c>
      <c r="C7" s="35">
        <f>SUM(C3:C6)</f>
        <v>9.35</v>
      </c>
      <c r="D7" s="35">
        <f>SUM(B7:C7)</f>
        <v>24.9</v>
      </c>
    </row>
    <row r="14" spans="1:4" ht="24.75" customHeight="1">
      <c r="A14" s="342" t="s">
        <v>10</v>
      </c>
      <c r="B14" s="343" t="s">
        <v>87</v>
      </c>
      <c r="C14" s="343"/>
      <c r="D14" s="342" t="s">
        <v>11</v>
      </c>
    </row>
    <row r="15" spans="1:4" ht="24.75" customHeight="1">
      <c r="A15" s="342"/>
      <c r="B15" s="344" t="s">
        <v>247</v>
      </c>
      <c r="C15" s="344"/>
      <c r="D15" s="342"/>
    </row>
    <row r="16" spans="1:4" ht="24.75" customHeight="1">
      <c r="A16" s="195" t="s">
        <v>393</v>
      </c>
      <c r="B16" s="345">
        <v>1</v>
      </c>
      <c r="C16" s="346">
        <v>1</v>
      </c>
      <c r="D16" s="177">
        <f>SUM(B16)</f>
        <v>1</v>
      </c>
    </row>
    <row r="17" spans="1:4" ht="24.75" customHeight="1">
      <c r="A17" s="195" t="s">
        <v>248</v>
      </c>
      <c r="B17" s="345">
        <v>1</v>
      </c>
      <c r="C17" s="346">
        <v>1</v>
      </c>
      <c r="D17" s="177">
        <f>SUM(B17)</f>
        <v>1</v>
      </c>
    </row>
    <row r="18" spans="1:4" ht="24.75" customHeight="1">
      <c r="A18" s="196" t="s">
        <v>397</v>
      </c>
      <c r="B18" s="345">
        <v>2</v>
      </c>
      <c r="C18" s="346">
        <v>2</v>
      </c>
      <c r="D18" s="177">
        <f>SUM(B18)</f>
        <v>2</v>
      </c>
    </row>
    <row r="19" spans="1:4" ht="24" customHeight="1">
      <c r="A19" s="197" t="s">
        <v>450</v>
      </c>
      <c r="B19" s="347">
        <v>2</v>
      </c>
      <c r="C19" s="347">
        <v>2</v>
      </c>
      <c r="D19" s="210">
        <f>SUM(B19)</f>
        <v>2</v>
      </c>
    </row>
    <row r="20" spans="1:4" ht="24" customHeight="1">
      <c r="A20" s="38" t="s">
        <v>3</v>
      </c>
      <c r="B20" s="348">
        <f>SUM(B16:B19)</f>
        <v>6</v>
      </c>
      <c r="C20" s="348"/>
      <c r="D20" s="35">
        <f>SUM(B20)</f>
        <v>6</v>
      </c>
    </row>
  </sheetData>
  <sheetProtection/>
  <mergeCells count="12">
    <mergeCell ref="B16:C16"/>
    <mergeCell ref="B17:C17"/>
    <mergeCell ref="B18:C18"/>
    <mergeCell ref="B19:C19"/>
    <mergeCell ref="B20:C20"/>
    <mergeCell ref="B1:C1"/>
    <mergeCell ref="A1:A2"/>
    <mergeCell ref="D1:D2"/>
    <mergeCell ref="A14:A15"/>
    <mergeCell ref="B14:C14"/>
    <mergeCell ref="D14:D15"/>
    <mergeCell ref="B15:C15"/>
  </mergeCells>
  <printOptions horizontalCentered="1"/>
  <pageMargins left="0.7086614173228347" right="0.7086614173228347" top="1.9291338582677167" bottom="0.7480314960629921" header="0.31496062992125984" footer="0.31496062992125984"/>
  <pageSetup horizontalDpi="600" verticalDpi="600" orientation="landscape" r:id="rId2"/>
  <headerFooter>
    <oddHeader>&amp;L&amp;G&amp;C&amp;"Verdana,Negrita"CATASTRO DE VIDES (has)
Y
NUMERO DE PROPIEDADES CON PLANTACION DE VIDES
DE VINIFICACION
REGIÓN DE LOS LAGOS&amp;RCUADRO N° 46</oddHeader>
    <oddFooter>&amp;R&amp;F</oddFooter>
  </headerFooter>
  <legacyDrawingHF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E13" sqref="E13:G13"/>
    </sheetView>
  </sheetViews>
  <sheetFormatPr defaultColWidth="11.421875" defaultRowHeight="15"/>
  <cols>
    <col min="1" max="1" width="12.57421875" style="0" customWidth="1"/>
    <col min="2" max="2" width="11.140625" style="0" customWidth="1"/>
    <col min="3" max="3" width="7.421875" style="0" customWidth="1"/>
    <col min="4" max="4" width="7.57421875" style="0" customWidth="1"/>
    <col min="5" max="5" width="7.140625" style="0" customWidth="1"/>
    <col min="6" max="6" width="9.28125" style="0" customWidth="1"/>
    <col min="7" max="7" width="9.8515625" style="0" customWidth="1"/>
  </cols>
  <sheetData>
    <row r="1" spans="1:8" ht="24.75" customHeight="1">
      <c r="A1" s="342" t="s">
        <v>10</v>
      </c>
      <c r="B1" s="343" t="s">
        <v>27</v>
      </c>
      <c r="C1" s="343"/>
      <c r="D1" s="343"/>
      <c r="E1" s="343"/>
      <c r="F1" s="343"/>
      <c r="G1" s="343"/>
      <c r="H1" s="342" t="s">
        <v>11</v>
      </c>
    </row>
    <row r="2" spans="1:8" ht="80.25" customHeight="1">
      <c r="A2" s="342"/>
      <c r="B2" s="39" t="s">
        <v>22</v>
      </c>
      <c r="C2" s="249" t="s">
        <v>88</v>
      </c>
      <c r="D2" s="249" t="s">
        <v>64</v>
      </c>
      <c r="E2" s="191" t="s">
        <v>65</v>
      </c>
      <c r="F2" s="249" t="s">
        <v>451</v>
      </c>
      <c r="G2" s="175" t="s">
        <v>25</v>
      </c>
      <c r="H2" s="342"/>
    </row>
    <row r="3" spans="1:8" s="179" customFormat="1" ht="22.5" customHeight="1">
      <c r="A3" s="194" t="s">
        <v>393</v>
      </c>
      <c r="B3" s="250"/>
      <c r="C3" s="250">
        <v>0.3</v>
      </c>
      <c r="D3" s="250">
        <v>0.2</v>
      </c>
      <c r="E3" s="250"/>
      <c r="F3" s="250">
        <v>0.3</v>
      </c>
      <c r="G3" s="250"/>
      <c r="H3" s="13">
        <f>SUM(B3:G3)</f>
        <v>0.8</v>
      </c>
    </row>
    <row r="4" spans="1:8" s="179" customFormat="1" ht="22.5" customHeight="1">
      <c r="A4" s="194" t="s">
        <v>248</v>
      </c>
      <c r="B4" s="250">
        <v>2</v>
      </c>
      <c r="C4" s="250"/>
      <c r="D4" s="250"/>
      <c r="E4" s="250">
        <v>1</v>
      </c>
      <c r="F4" s="250"/>
      <c r="G4" s="250">
        <v>4.5</v>
      </c>
      <c r="H4" s="216">
        <f>SUM(B4:G4)</f>
        <v>7.5</v>
      </c>
    </row>
    <row r="5" spans="1:8" s="179" customFormat="1" ht="23.25" customHeight="1">
      <c r="A5" s="198" t="s">
        <v>397</v>
      </c>
      <c r="B5" s="250">
        <v>4</v>
      </c>
      <c r="C5" s="250"/>
      <c r="D5" s="250"/>
      <c r="E5" s="250">
        <v>0.2</v>
      </c>
      <c r="F5" s="250"/>
      <c r="G5" s="250">
        <v>2</v>
      </c>
      <c r="H5" s="13">
        <f>SUM(B5:G5)</f>
        <v>6.2</v>
      </c>
    </row>
    <row r="6" spans="1:8" ht="25.5" customHeight="1">
      <c r="A6" s="199" t="s">
        <v>450</v>
      </c>
      <c r="B6" s="250">
        <v>0.95</v>
      </c>
      <c r="C6" s="250"/>
      <c r="D6" s="250"/>
      <c r="E6" s="250"/>
      <c r="F6" s="250"/>
      <c r="G6" s="250">
        <v>0.1</v>
      </c>
      <c r="H6" s="13">
        <f>SUM(B6:G6)</f>
        <v>1.05</v>
      </c>
    </row>
    <row r="7" spans="1:8" ht="24" customHeight="1">
      <c r="A7" s="38" t="s">
        <v>3</v>
      </c>
      <c r="B7" s="35">
        <f aca="true" t="shared" si="0" ref="B7:G7">SUM(B3:B6)</f>
        <v>6.95</v>
      </c>
      <c r="C7" s="248">
        <f t="shared" si="0"/>
        <v>0.3</v>
      </c>
      <c r="D7" s="248">
        <f t="shared" si="0"/>
        <v>0.2</v>
      </c>
      <c r="E7" s="190">
        <f t="shared" si="0"/>
        <v>1.2</v>
      </c>
      <c r="F7" s="248">
        <f t="shared" si="0"/>
        <v>0.3</v>
      </c>
      <c r="G7" s="174">
        <f t="shared" si="0"/>
        <v>6.6</v>
      </c>
      <c r="H7" s="35">
        <f>SUM(B7:G7)</f>
        <v>15.55</v>
      </c>
    </row>
    <row r="11" spans="1:8" ht="24.75" customHeight="1">
      <c r="A11" s="342" t="s">
        <v>10</v>
      </c>
      <c r="B11" s="343" t="s">
        <v>42</v>
      </c>
      <c r="C11" s="343"/>
      <c r="D11" s="343"/>
      <c r="E11" s="343"/>
      <c r="F11" s="343"/>
      <c r="G11" s="343"/>
      <c r="H11" s="342" t="s">
        <v>11</v>
      </c>
    </row>
    <row r="12" spans="1:8" ht="78" customHeight="1">
      <c r="A12" s="342"/>
      <c r="B12" s="349" t="s">
        <v>94</v>
      </c>
      <c r="C12" s="350"/>
      <c r="D12" s="351"/>
      <c r="E12" s="349" t="s">
        <v>448</v>
      </c>
      <c r="F12" s="350"/>
      <c r="G12" s="351"/>
      <c r="H12" s="342"/>
    </row>
    <row r="13" spans="1:8" s="179" customFormat="1" ht="29.25" customHeight="1">
      <c r="A13" s="178" t="s">
        <v>393</v>
      </c>
      <c r="B13" s="337"/>
      <c r="C13" s="352"/>
      <c r="D13" s="338"/>
      <c r="E13" s="337">
        <v>0.5</v>
      </c>
      <c r="F13" s="352">
        <v>0.5</v>
      </c>
      <c r="G13" s="338">
        <v>0.5</v>
      </c>
      <c r="H13" s="177">
        <f>SUM(B13:G13)</f>
        <v>1.5</v>
      </c>
    </row>
    <row r="14" spans="1:8" s="179" customFormat="1" ht="29.25" customHeight="1">
      <c r="A14" s="178" t="s">
        <v>248</v>
      </c>
      <c r="B14" s="337"/>
      <c r="C14" s="352"/>
      <c r="D14" s="338"/>
      <c r="E14" s="337">
        <v>3</v>
      </c>
      <c r="F14" s="352">
        <v>3</v>
      </c>
      <c r="G14" s="338">
        <v>3</v>
      </c>
      <c r="H14" s="177">
        <f>SUM(B14:G14)</f>
        <v>9</v>
      </c>
    </row>
    <row r="15" spans="1:8" s="179" customFormat="1" ht="27" customHeight="1">
      <c r="A15" s="41" t="s">
        <v>397</v>
      </c>
      <c r="B15" s="337"/>
      <c r="C15" s="352"/>
      <c r="D15" s="338"/>
      <c r="E15" s="337">
        <v>1.8</v>
      </c>
      <c r="F15" s="352">
        <v>1.8</v>
      </c>
      <c r="G15" s="338">
        <v>1.8</v>
      </c>
      <c r="H15" s="177">
        <f>SUM(B15:G15)</f>
        <v>5.4</v>
      </c>
    </row>
    <row r="16" spans="1:8" ht="26.25" customHeight="1">
      <c r="A16" s="41" t="s">
        <v>450</v>
      </c>
      <c r="B16" s="337">
        <v>0.3</v>
      </c>
      <c r="C16" s="352"/>
      <c r="D16" s="338"/>
      <c r="E16" s="337">
        <v>3.7499999999999996</v>
      </c>
      <c r="F16" s="352">
        <v>3.7499999999999996</v>
      </c>
      <c r="G16" s="338">
        <v>3.7499999999999996</v>
      </c>
      <c r="H16" s="41">
        <f>SUM(B16:G16)</f>
        <v>11.549999999999999</v>
      </c>
    </row>
    <row r="17" spans="1:8" ht="25.5" customHeight="1">
      <c r="A17" s="33" t="s">
        <v>3</v>
      </c>
      <c r="B17" s="353">
        <f>SUM(B13:B16)</f>
        <v>0.3</v>
      </c>
      <c r="C17" s="354"/>
      <c r="D17" s="355"/>
      <c r="E17" s="353">
        <f>SUM(E13:E16)</f>
        <v>9.049999999999999</v>
      </c>
      <c r="F17" s="354"/>
      <c r="G17" s="355"/>
      <c r="H17" s="35">
        <f>SUM(B17:G17)</f>
        <v>9.35</v>
      </c>
    </row>
  </sheetData>
  <sheetProtection/>
  <mergeCells count="18">
    <mergeCell ref="A1:A2"/>
    <mergeCell ref="B11:G11"/>
    <mergeCell ref="H11:H12"/>
    <mergeCell ref="A11:A12"/>
    <mergeCell ref="B12:D12"/>
    <mergeCell ref="B17:D17"/>
    <mergeCell ref="E17:G17"/>
    <mergeCell ref="B14:D14"/>
    <mergeCell ref="E14:G14"/>
    <mergeCell ref="B13:D13"/>
    <mergeCell ref="E12:G12"/>
    <mergeCell ref="B1:G1"/>
    <mergeCell ref="B16:D16"/>
    <mergeCell ref="E15:G15"/>
    <mergeCell ref="E16:G16"/>
    <mergeCell ref="H1:H2"/>
    <mergeCell ref="B15:D15"/>
    <mergeCell ref="E13:G13"/>
  </mergeCells>
  <printOptions horizontalCentered="1"/>
  <pageMargins left="0.7086614173228347" right="0.7086614173228347" top="1.3385826771653544" bottom="0.7480314960629921" header="0.31496062992125984" footer="0.31496062992125984"/>
  <pageSetup horizontalDpi="600" verticalDpi="600" orientation="landscape" r:id="rId2"/>
  <headerFooter>
    <oddHeader>&amp;L&amp;G&amp;C&amp;"Verdana,Negrita"SUPERFICIE COMUNAL DE CEPAJES BLANCOS Y TINTOS
DE VINIFICACIÓN (has)
REGIÓN DE LOS LAGOS&amp;RCUADRO N° 47</oddHeader>
    <oddFooter>&amp;R&amp;F</oddFooter>
  </headerFooter>
  <legacyDrawingHF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">
      <selection activeCell="A1" sqref="A1:A2"/>
    </sheetView>
  </sheetViews>
  <sheetFormatPr defaultColWidth="11.421875" defaultRowHeight="15"/>
  <cols>
    <col min="1" max="1" width="22.57421875" style="17" customWidth="1"/>
    <col min="2" max="2" width="21.421875" style="17" customWidth="1"/>
    <col min="3" max="3" width="19.140625" style="17" customWidth="1"/>
    <col min="4" max="16384" width="11.421875" style="17" customWidth="1"/>
  </cols>
  <sheetData>
    <row r="1" spans="1:4" ht="19.5" customHeight="1">
      <c r="A1" s="296" t="s">
        <v>10</v>
      </c>
      <c r="B1" s="310"/>
      <c r="C1" s="311"/>
      <c r="D1" s="296" t="s">
        <v>11</v>
      </c>
    </row>
    <row r="2" spans="1:4" ht="31.5" customHeight="1">
      <c r="A2" s="296"/>
      <c r="B2" s="25" t="s">
        <v>1</v>
      </c>
      <c r="C2" s="25" t="s">
        <v>2</v>
      </c>
      <c r="D2" s="296"/>
    </row>
    <row r="3" spans="1:4" ht="12.75">
      <c r="A3" s="16" t="s">
        <v>208</v>
      </c>
      <c r="B3" s="192">
        <v>74.32999999999998</v>
      </c>
      <c r="C3" s="192">
        <v>898.0699999999999</v>
      </c>
      <c r="D3" s="9">
        <f aca="true" t="shared" si="0" ref="D3:D27">SUM(B3:C3)</f>
        <v>972.3999999999999</v>
      </c>
    </row>
    <row r="4" spans="1:4" ht="12.75">
      <c r="A4" s="16" t="s">
        <v>209</v>
      </c>
      <c r="B4" s="192">
        <v>14.649999999999999</v>
      </c>
      <c r="C4" s="192">
        <v>1579.8</v>
      </c>
      <c r="D4" s="9">
        <f t="shared" si="0"/>
        <v>1594.45</v>
      </c>
    </row>
    <row r="5" spans="1:4" ht="12.75">
      <c r="A5" s="16" t="s">
        <v>210</v>
      </c>
      <c r="B5" s="192"/>
      <c r="C5" s="192">
        <v>79.9</v>
      </c>
      <c r="D5" s="9">
        <f t="shared" si="0"/>
        <v>79.9</v>
      </c>
    </row>
    <row r="6" spans="1:4" ht="12.75">
      <c r="A6" s="16" t="s">
        <v>211</v>
      </c>
      <c r="B6" s="192"/>
      <c r="C6" s="192">
        <v>25.4</v>
      </c>
      <c r="D6" s="9">
        <f t="shared" si="0"/>
        <v>25.4</v>
      </c>
    </row>
    <row r="7" spans="1:4" ht="12.75">
      <c r="A7" s="16" t="s">
        <v>212</v>
      </c>
      <c r="B7" s="192"/>
      <c r="C7" s="192">
        <v>34.14</v>
      </c>
      <c r="D7" s="9">
        <f t="shared" si="0"/>
        <v>34.14</v>
      </c>
    </row>
    <row r="8" spans="1:4" ht="12.75">
      <c r="A8" s="16" t="s">
        <v>213</v>
      </c>
      <c r="B8" s="192">
        <v>38.46000000000001</v>
      </c>
      <c r="C8" s="192">
        <v>195.95999999999998</v>
      </c>
      <c r="D8" s="9">
        <f t="shared" si="0"/>
        <v>234.42</v>
      </c>
    </row>
    <row r="9" spans="1:4" ht="12.75">
      <c r="A9" s="16" t="s">
        <v>214</v>
      </c>
      <c r="B9" s="192">
        <v>498.145</v>
      </c>
      <c r="C9" s="192">
        <v>1604.555</v>
      </c>
      <c r="D9" s="9">
        <f t="shared" si="0"/>
        <v>2102.7</v>
      </c>
    </row>
    <row r="10" spans="1:4" ht="12.75">
      <c r="A10" s="16" t="s">
        <v>215</v>
      </c>
      <c r="B10" s="192">
        <v>1.52</v>
      </c>
      <c r="C10" s="192">
        <v>157.14999999999998</v>
      </c>
      <c r="D10" s="9">
        <f t="shared" si="0"/>
        <v>158.67</v>
      </c>
    </row>
    <row r="11" spans="1:4" ht="12.75">
      <c r="A11" s="16" t="s">
        <v>216</v>
      </c>
      <c r="B11" s="192">
        <v>22.2</v>
      </c>
      <c r="C11" s="192">
        <v>283.0400000000001</v>
      </c>
      <c r="D11" s="9">
        <f t="shared" si="0"/>
        <v>305.24000000000007</v>
      </c>
    </row>
    <row r="12" spans="1:4" ht="12.75">
      <c r="A12" s="16" t="s">
        <v>217</v>
      </c>
      <c r="B12" s="192"/>
      <c r="C12" s="192">
        <v>38.7</v>
      </c>
      <c r="D12" s="9">
        <f t="shared" si="0"/>
        <v>38.7</v>
      </c>
    </row>
    <row r="13" spans="1:4" ht="12.75">
      <c r="A13" s="16" t="s">
        <v>218</v>
      </c>
      <c r="B13" s="192">
        <v>86.78</v>
      </c>
      <c r="C13" s="192">
        <v>360.10999999999996</v>
      </c>
      <c r="D13" s="9">
        <f t="shared" si="0"/>
        <v>446.89</v>
      </c>
    </row>
    <row r="14" spans="1:4" ht="12.75">
      <c r="A14" s="16" t="s">
        <v>219</v>
      </c>
      <c r="B14" s="192">
        <v>480.51000000000005</v>
      </c>
      <c r="C14" s="192">
        <v>1444.5319999999997</v>
      </c>
      <c r="D14" s="9">
        <f t="shared" si="0"/>
        <v>1925.0419999999997</v>
      </c>
    </row>
    <row r="15" spans="1:4" ht="12.75">
      <c r="A15" s="16" t="s">
        <v>220</v>
      </c>
      <c r="B15" s="192"/>
      <c r="C15" s="192">
        <v>79.29999999999998</v>
      </c>
      <c r="D15" s="9">
        <f t="shared" si="0"/>
        <v>79.29999999999998</v>
      </c>
    </row>
    <row r="16" spans="1:4" ht="12.75">
      <c r="A16" s="16" t="s">
        <v>221</v>
      </c>
      <c r="B16" s="192">
        <v>66.37</v>
      </c>
      <c r="C16" s="192">
        <v>1530.7000000000005</v>
      </c>
      <c r="D16" s="9">
        <f t="shared" si="0"/>
        <v>1597.0700000000006</v>
      </c>
    </row>
    <row r="17" spans="1:4" ht="12.75">
      <c r="A17" s="16" t="s">
        <v>222</v>
      </c>
      <c r="B17" s="192">
        <v>8.39</v>
      </c>
      <c r="C17" s="192">
        <v>116.917</v>
      </c>
      <c r="D17" s="9">
        <f t="shared" si="0"/>
        <v>125.307</v>
      </c>
    </row>
    <row r="18" spans="1:4" ht="12.75">
      <c r="A18" s="16" t="s">
        <v>223</v>
      </c>
      <c r="B18" s="192">
        <v>4.58</v>
      </c>
      <c r="C18" s="192">
        <v>13</v>
      </c>
      <c r="D18" s="9">
        <f t="shared" si="0"/>
        <v>17.58</v>
      </c>
    </row>
    <row r="19" spans="1:4" ht="12.75">
      <c r="A19" s="16" t="s">
        <v>224</v>
      </c>
      <c r="B19" s="192">
        <v>212.64000000000001</v>
      </c>
      <c r="C19" s="192">
        <v>817.1290000000001</v>
      </c>
      <c r="D19" s="9">
        <f t="shared" si="0"/>
        <v>1029.7690000000002</v>
      </c>
    </row>
    <row r="20" spans="1:4" ht="12.75">
      <c r="A20" s="16" t="s">
        <v>394</v>
      </c>
      <c r="B20" s="192"/>
      <c r="C20" s="192"/>
      <c r="D20" s="9">
        <f t="shared" si="0"/>
        <v>0</v>
      </c>
    </row>
    <row r="21" spans="1:4" ht="12.75">
      <c r="A21" s="16" t="s">
        <v>225</v>
      </c>
      <c r="B21" s="192">
        <v>38.599999999999994</v>
      </c>
      <c r="C21" s="192">
        <v>301.24199999999985</v>
      </c>
      <c r="D21" s="9">
        <f t="shared" si="0"/>
        <v>339.84199999999987</v>
      </c>
    </row>
    <row r="22" spans="1:4" ht="12.75">
      <c r="A22" s="16" t="s">
        <v>226</v>
      </c>
      <c r="B22" s="192"/>
      <c r="C22" s="192">
        <v>53.1</v>
      </c>
      <c r="D22" s="9">
        <f t="shared" si="0"/>
        <v>53.1</v>
      </c>
    </row>
    <row r="23" spans="1:4" ht="12.75">
      <c r="A23" s="16" t="s">
        <v>227</v>
      </c>
      <c r="B23" s="192">
        <v>7.629999999999999</v>
      </c>
      <c r="C23" s="192">
        <v>553.07</v>
      </c>
      <c r="D23" s="9">
        <f t="shared" si="0"/>
        <v>560.7</v>
      </c>
    </row>
    <row r="24" spans="1:4" ht="12.75">
      <c r="A24" s="16" t="s">
        <v>228</v>
      </c>
      <c r="B24" s="192">
        <v>54.68999999999999</v>
      </c>
      <c r="C24" s="192">
        <v>965.3499999999998</v>
      </c>
      <c r="D24" s="9">
        <f t="shared" si="0"/>
        <v>1020.0399999999997</v>
      </c>
    </row>
    <row r="25" spans="1:4" ht="12.75">
      <c r="A25" s="16" t="s">
        <v>229</v>
      </c>
      <c r="B25" s="192">
        <v>90.18</v>
      </c>
      <c r="C25" s="192">
        <v>123.03999999999999</v>
      </c>
      <c r="D25" s="9">
        <f t="shared" si="0"/>
        <v>213.22</v>
      </c>
    </row>
    <row r="26" spans="1:4" ht="12.75">
      <c r="A26" s="16" t="s">
        <v>230</v>
      </c>
      <c r="B26" s="192"/>
      <c r="C26" s="192">
        <v>103.77999999999999</v>
      </c>
      <c r="D26" s="9">
        <f t="shared" si="0"/>
        <v>103.77999999999999</v>
      </c>
    </row>
    <row r="27" spans="1:4" ht="32.25" customHeight="1">
      <c r="A27" s="65" t="s">
        <v>3</v>
      </c>
      <c r="B27" s="61">
        <f>SUM(B3:B26)</f>
        <v>1699.6750000000004</v>
      </c>
      <c r="C27" s="61">
        <f>SUM(C3:C26)</f>
        <v>11357.985</v>
      </c>
      <c r="D27" s="61">
        <f t="shared" si="0"/>
        <v>13057.660000000002</v>
      </c>
    </row>
    <row r="29" spans="1:4" ht="12.75">
      <c r="A29" s="273"/>
      <c r="B29" s="273"/>
      <c r="C29" s="273"/>
      <c r="D29" s="273"/>
    </row>
    <row r="30" spans="1:4" ht="12.75">
      <c r="A30" s="273"/>
      <c r="B30" s="273"/>
      <c r="C30" s="273"/>
      <c r="D30" s="273"/>
    </row>
    <row r="31" spans="1:4" ht="12.75">
      <c r="A31" s="273"/>
      <c r="B31" s="273"/>
      <c r="C31" s="273"/>
      <c r="D31" s="273"/>
    </row>
  </sheetData>
  <sheetProtection/>
  <mergeCells count="4">
    <mergeCell ref="B1:C1"/>
    <mergeCell ref="A1:A2"/>
    <mergeCell ref="D1:D2"/>
    <mergeCell ref="A29:D31"/>
  </mergeCells>
  <printOptions horizontalCentered="1"/>
  <pageMargins left="0.7086614173228347" right="0.7086614173228347" top="1.7322834645669292" bottom="0.7480314960629921" header="0.31496062992125984" footer="0.31496062992125984"/>
  <pageSetup horizontalDpi="600" verticalDpi="600" orientation="landscape" r:id="rId2"/>
  <headerFooter>
    <oddHeader>&amp;L&amp;G&amp;C&amp;"Verdana,Negrita"CATASTRO DE VIDES (has)
REGIÓN METROPOLITANA DE SANTIAGO&amp;RCUADRO N° 48</oddHeader>
    <oddFooter>&amp;R&amp;F</oddFooter>
  </headerFooter>
  <legacyDrawingHF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1">
      <selection activeCell="A1" sqref="A1:A2"/>
    </sheetView>
  </sheetViews>
  <sheetFormatPr defaultColWidth="11.421875" defaultRowHeight="15"/>
  <cols>
    <col min="1" max="1" width="24.28125" style="17" customWidth="1"/>
    <col min="2" max="2" width="19.57421875" style="17" customWidth="1"/>
    <col min="3" max="16384" width="11.421875" style="17" customWidth="1"/>
  </cols>
  <sheetData>
    <row r="1" spans="1:3" ht="27.75" customHeight="1">
      <c r="A1" s="296" t="s">
        <v>10</v>
      </c>
      <c r="B1" s="260"/>
      <c r="C1" s="296" t="s">
        <v>11</v>
      </c>
    </row>
    <row r="2" spans="1:3" ht="27" customHeight="1">
      <c r="A2" s="296"/>
      <c r="B2" s="25" t="s">
        <v>125</v>
      </c>
      <c r="C2" s="296"/>
    </row>
    <row r="3" spans="1:3" ht="12.75">
      <c r="A3" s="16" t="s">
        <v>208</v>
      </c>
      <c r="B3" s="219">
        <v>9</v>
      </c>
      <c r="C3" s="15">
        <f aca="true" t="shared" si="0" ref="C3:C27">SUM(B3:B3)</f>
        <v>9</v>
      </c>
    </row>
    <row r="4" spans="1:3" ht="12.75">
      <c r="A4" s="16" t="s">
        <v>209</v>
      </c>
      <c r="B4" s="219">
        <v>58</v>
      </c>
      <c r="C4" s="15">
        <f t="shared" si="0"/>
        <v>58</v>
      </c>
    </row>
    <row r="5" spans="1:3" ht="12.75">
      <c r="A5" s="16" t="s">
        <v>210</v>
      </c>
      <c r="B5" s="219">
        <v>4</v>
      </c>
      <c r="C5" s="15">
        <f t="shared" si="0"/>
        <v>4</v>
      </c>
    </row>
    <row r="6" spans="1:3" ht="12.75">
      <c r="A6" s="16" t="s">
        <v>211</v>
      </c>
      <c r="B6" s="219">
        <v>8</v>
      </c>
      <c r="C6" s="15">
        <f t="shared" si="0"/>
        <v>8</v>
      </c>
    </row>
    <row r="7" spans="1:3" ht="12.75">
      <c r="A7" s="16" t="s">
        <v>212</v>
      </c>
      <c r="B7" s="219">
        <v>6</v>
      </c>
      <c r="C7" s="15">
        <f t="shared" si="0"/>
        <v>6</v>
      </c>
    </row>
    <row r="8" spans="1:3" ht="12.75">
      <c r="A8" s="16" t="s">
        <v>213</v>
      </c>
      <c r="B8" s="219">
        <v>10</v>
      </c>
      <c r="C8" s="15">
        <f t="shared" si="0"/>
        <v>10</v>
      </c>
    </row>
    <row r="9" spans="1:3" ht="12.75">
      <c r="A9" s="16" t="s">
        <v>214</v>
      </c>
      <c r="B9" s="219">
        <v>60</v>
      </c>
      <c r="C9" s="15">
        <f t="shared" si="0"/>
        <v>60</v>
      </c>
    </row>
    <row r="10" spans="1:3" ht="12.75">
      <c r="A10" s="16" t="s">
        <v>215</v>
      </c>
      <c r="B10" s="219">
        <v>7</v>
      </c>
      <c r="C10" s="15">
        <f t="shared" si="0"/>
        <v>7</v>
      </c>
    </row>
    <row r="11" spans="1:3" ht="12.75">
      <c r="A11" s="16" t="s">
        <v>216</v>
      </c>
      <c r="B11" s="219">
        <v>6</v>
      </c>
      <c r="C11" s="15">
        <f t="shared" si="0"/>
        <v>6</v>
      </c>
    </row>
    <row r="12" spans="1:3" ht="12.75">
      <c r="A12" s="16" t="s">
        <v>217</v>
      </c>
      <c r="B12" s="219">
        <v>4</v>
      </c>
      <c r="C12" s="15">
        <f t="shared" si="0"/>
        <v>4</v>
      </c>
    </row>
    <row r="13" spans="1:3" ht="12.75">
      <c r="A13" s="16" t="s">
        <v>218</v>
      </c>
      <c r="B13" s="219">
        <v>5</v>
      </c>
      <c r="C13" s="15">
        <f t="shared" si="0"/>
        <v>5</v>
      </c>
    </row>
    <row r="14" spans="1:3" ht="12.75">
      <c r="A14" s="16" t="s">
        <v>219</v>
      </c>
      <c r="B14" s="219">
        <v>58</v>
      </c>
      <c r="C14" s="15">
        <f t="shared" si="0"/>
        <v>58</v>
      </c>
    </row>
    <row r="15" spans="1:3" ht="12.75">
      <c r="A15" s="16" t="s">
        <v>220</v>
      </c>
      <c r="B15" s="219">
        <v>3</v>
      </c>
      <c r="C15" s="15">
        <f t="shared" si="0"/>
        <v>3</v>
      </c>
    </row>
    <row r="16" spans="1:3" ht="12.75">
      <c r="A16" s="16" t="s">
        <v>221</v>
      </c>
      <c r="B16" s="219">
        <v>96</v>
      </c>
      <c r="C16" s="15">
        <f t="shared" si="0"/>
        <v>96</v>
      </c>
    </row>
    <row r="17" spans="1:3" ht="12.75">
      <c r="A17" s="16" t="s">
        <v>222</v>
      </c>
      <c r="B17" s="219">
        <v>3</v>
      </c>
      <c r="C17" s="15">
        <f t="shared" si="0"/>
        <v>3</v>
      </c>
    </row>
    <row r="18" spans="1:3" ht="12.75">
      <c r="A18" s="16" t="s">
        <v>223</v>
      </c>
      <c r="B18" s="219">
        <v>3</v>
      </c>
      <c r="C18" s="15">
        <f t="shared" si="0"/>
        <v>3</v>
      </c>
    </row>
    <row r="19" spans="1:3" ht="12.75">
      <c r="A19" s="16" t="s">
        <v>224</v>
      </c>
      <c r="B19" s="219">
        <v>39</v>
      </c>
      <c r="C19" s="15">
        <f t="shared" si="0"/>
        <v>39</v>
      </c>
    </row>
    <row r="20" spans="1:3" ht="12.75">
      <c r="A20" s="16" t="s">
        <v>394</v>
      </c>
      <c r="B20" s="219"/>
      <c r="C20" s="15">
        <f t="shared" si="0"/>
        <v>0</v>
      </c>
    </row>
    <row r="21" spans="1:3" ht="12.75">
      <c r="A21" s="16" t="s">
        <v>225</v>
      </c>
      <c r="B21" s="219">
        <v>14</v>
      </c>
      <c r="C21" s="15">
        <f t="shared" si="0"/>
        <v>14</v>
      </c>
    </row>
    <row r="22" spans="1:3" ht="12.75">
      <c r="A22" s="16" t="s">
        <v>226</v>
      </c>
      <c r="B22" s="219">
        <v>2</v>
      </c>
      <c r="C22" s="15">
        <f t="shared" si="0"/>
        <v>2</v>
      </c>
    </row>
    <row r="23" spans="1:3" ht="12.75">
      <c r="A23" s="16" t="s">
        <v>227</v>
      </c>
      <c r="B23" s="219">
        <v>38</v>
      </c>
      <c r="C23" s="15">
        <f t="shared" si="0"/>
        <v>38</v>
      </c>
    </row>
    <row r="24" spans="1:3" ht="12.75">
      <c r="A24" s="16" t="s">
        <v>228</v>
      </c>
      <c r="B24" s="219">
        <v>7</v>
      </c>
      <c r="C24" s="15">
        <f t="shared" si="0"/>
        <v>7</v>
      </c>
    </row>
    <row r="25" spans="1:3" ht="12.75">
      <c r="A25" s="16" t="s">
        <v>229</v>
      </c>
      <c r="B25" s="219">
        <v>14</v>
      </c>
      <c r="C25" s="15">
        <f t="shared" si="0"/>
        <v>14</v>
      </c>
    </row>
    <row r="26" spans="1:3" ht="12.75">
      <c r="A26" s="16" t="s">
        <v>230</v>
      </c>
      <c r="B26" s="219">
        <v>2</v>
      </c>
      <c r="C26" s="15">
        <f t="shared" si="0"/>
        <v>2</v>
      </c>
    </row>
    <row r="27" spans="1:3" ht="30" customHeight="1">
      <c r="A27" s="60" t="s">
        <v>3</v>
      </c>
      <c r="B27" s="61">
        <f>SUM(B3:B26)</f>
        <v>456</v>
      </c>
      <c r="C27" s="61">
        <f t="shared" si="0"/>
        <v>456</v>
      </c>
    </row>
  </sheetData>
  <sheetProtection/>
  <mergeCells count="2">
    <mergeCell ref="A1:A2"/>
    <mergeCell ref="C1:C2"/>
  </mergeCells>
  <printOptions horizontalCentered="1"/>
  <pageMargins left="0.7086614173228347" right="0.7086614173228347" top="1.7322834645669292" bottom="0.7480314960629921" header="0.31496062992125984" footer="0.31496062992125984"/>
  <pageSetup horizontalDpi="600" verticalDpi="600" orientation="landscape" r:id="rId2"/>
  <headerFooter>
    <oddHeader>&amp;L&amp;G&amp;C&amp;"Verdana,Negrita"NUMERO DE PROPIEDADES CON PLANTACIONES DE VIDES
PARA VINIFICACIÓN
REGIÓN METROPOLITANA DE SANTIAGO&amp;RCUADRO N° 49</oddHeader>
    <oddFooter>&amp;R&amp;F</oddFooter>
  </headerFooter>
  <legacyDrawingHF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Q19"/>
  <sheetViews>
    <sheetView zoomScalePageLayoutView="0" workbookViewId="0" topLeftCell="A1">
      <selection activeCell="A1" sqref="A1:A2"/>
    </sheetView>
  </sheetViews>
  <sheetFormatPr defaultColWidth="11.421875" defaultRowHeight="15"/>
  <cols>
    <col min="1" max="1" width="18.7109375" style="17" customWidth="1"/>
    <col min="2" max="3" width="8.421875" style="17" customWidth="1"/>
    <col min="4" max="4" width="6.57421875" style="17" customWidth="1"/>
    <col min="5" max="5" width="7.140625" style="17" customWidth="1"/>
    <col min="6" max="6" width="8.140625" style="17" customWidth="1"/>
    <col min="7" max="7" width="7.140625" style="17" customWidth="1"/>
    <col min="8" max="8" width="8.140625" style="17" customWidth="1"/>
    <col min="9" max="9" width="7.140625" style="17" customWidth="1"/>
    <col min="10" max="10" width="8.421875" style="17" customWidth="1"/>
    <col min="11" max="11" width="5.8515625" style="17" customWidth="1"/>
    <col min="12" max="12" width="5.7109375" style="17" customWidth="1"/>
    <col min="13" max="13" width="7.8515625" style="17" customWidth="1"/>
    <col min="14" max="15" width="6.140625" style="17" customWidth="1"/>
    <col min="16" max="16" width="7.140625" style="17" customWidth="1"/>
    <col min="17" max="17" width="10.421875" style="17" customWidth="1"/>
    <col min="18" max="16384" width="11.421875" style="17" customWidth="1"/>
  </cols>
  <sheetData>
    <row r="1" spans="1:17" ht="27.75" customHeight="1">
      <c r="A1" s="296" t="s">
        <v>10</v>
      </c>
      <c r="B1" s="316" t="s">
        <v>27</v>
      </c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296" t="s">
        <v>11</v>
      </c>
    </row>
    <row r="2" spans="1:17" ht="121.5" customHeight="1">
      <c r="A2" s="296"/>
      <c r="B2" s="225" t="s">
        <v>161</v>
      </c>
      <c r="C2" s="14" t="s">
        <v>22</v>
      </c>
      <c r="D2" s="14" t="s">
        <v>126</v>
      </c>
      <c r="E2" s="14" t="s">
        <v>63</v>
      </c>
      <c r="F2" s="14" t="s">
        <v>23</v>
      </c>
      <c r="G2" s="14" t="s">
        <v>21</v>
      </c>
      <c r="H2" s="14" t="s">
        <v>89</v>
      </c>
      <c r="I2" s="14" t="s">
        <v>65</v>
      </c>
      <c r="J2" s="14" t="s">
        <v>25</v>
      </c>
      <c r="K2" s="14" t="s">
        <v>91</v>
      </c>
      <c r="L2" s="14" t="s">
        <v>92</v>
      </c>
      <c r="M2" s="14" t="s">
        <v>66</v>
      </c>
      <c r="N2" s="14" t="s">
        <v>19</v>
      </c>
      <c r="O2" s="14" t="s">
        <v>398</v>
      </c>
      <c r="P2" s="14" t="s">
        <v>26</v>
      </c>
      <c r="Q2" s="296"/>
    </row>
    <row r="3" spans="1:17" ht="17.25" customHeight="1">
      <c r="A3" s="16" t="s">
        <v>208</v>
      </c>
      <c r="B3" s="250"/>
      <c r="C3" s="250">
        <v>60.339999999999996</v>
      </c>
      <c r="D3" s="250"/>
      <c r="E3" s="250"/>
      <c r="F3" s="250"/>
      <c r="G3" s="250"/>
      <c r="H3" s="250"/>
      <c r="I3" s="250"/>
      <c r="J3" s="250">
        <v>8.2</v>
      </c>
      <c r="K3" s="250"/>
      <c r="L3" s="250"/>
      <c r="M3" s="250"/>
      <c r="N3" s="250"/>
      <c r="O3" s="250"/>
      <c r="P3" s="250">
        <v>5.79</v>
      </c>
      <c r="Q3" s="99">
        <f aca="true" t="shared" si="0" ref="Q3:Q18">SUM(B3:P3)</f>
        <v>74.33</v>
      </c>
    </row>
    <row r="4" spans="1:17" ht="14.25" customHeight="1">
      <c r="A4" s="16" t="s">
        <v>209</v>
      </c>
      <c r="B4" s="250"/>
      <c r="C4" s="250">
        <v>0.25</v>
      </c>
      <c r="D4" s="250"/>
      <c r="E4" s="250"/>
      <c r="F4" s="250"/>
      <c r="G4" s="250">
        <v>14.399999999999999</v>
      </c>
      <c r="H4" s="250"/>
      <c r="I4" s="250"/>
      <c r="J4" s="250"/>
      <c r="K4" s="250"/>
      <c r="L4" s="250"/>
      <c r="M4" s="250"/>
      <c r="N4" s="250"/>
      <c r="O4" s="250"/>
      <c r="P4" s="250"/>
      <c r="Q4" s="99">
        <f t="shared" si="0"/>
        <v>14.649999999999999</v>
      </c>
    </row>
    <row r="5" spans="1:17" ht="12.75">
      <c r="A5" s="16" t="s">
        <v>213</v>
      </c>
      <c r="B5" s="250"/>
      <c r="C5" s="250">
        <v>13.39</v>
      </c>
      <c r="D5" s="250"/>
      <c r="E5" s="250"/>
      <c r="F5" s="250"/>
      <c r="G5" s="250"/>
      <c r="H5" s="250"/>
      <c r="I5" s="250"/>
      <c r="J5" s="250">
        <v>20.37</v>
      </c>
      <c r="K5" s="250"/>
      <c r="L5" s="250">
        <v>4.7</v>
      </c>
      <c r="M5" s="250"/>
      <c r="N5" s="250"/>
      <c r="O5" s="250"/>
      <c r="P5" s="250"/>
      <c r="Q5" s="99">
        <f t="shared" si="0"/>
        <v>38.46000000000001</v>
      </c>
    </row>
    <row r="6" spans="1:17" ht="12.75">
      <c r="A6" s="16" t="s">
        <v>214</v>
      </c>
      <c r="B6" s="250"/>
      <c r="C6" s="250">
        <v>104.05</v>
      </c>
      <c r="D6" s="250"/>
      <c r="E6" s="250">
        <v>6.51</v>
      </c>
      <c r="F6" s="250">
        <v>8.68</v>
      </c>
      <c r="G6" s="250"/>
      <c r="H6" s="250">
        <v>0.51</v>
      </c>
      <c r="I6" s="250"/>
      <c r="J6" s="250">
        <v>356.4149999999999</v>
      </c>
      <c r="K6" s="250"/>
      <c r="L6" s="250"/>
      <c r="M6" s="250">
        <v>5.538</v>
      </c>
      <c r="N6" s="250"/>
      <c r="O6" s="250"/>
      <c r="P6" s="250">
        <v>16.442</v>
      </c>
      <c r="Q6" s="99">
        <f t="shared" si="0"/>
        <v>498.1449999999999</v>
      </c>
    </row>
    <row r="7" spans="1:17" ht="12.75">
      <c r="A7" s="16" t="s">
        <v>215</v>
      </c>
      <c r="B7" s="250"/>
      <c r="C7" s="250"/>
      <c r="D7" s="250">
        <v>0.28</v>
      </c>
      <c r="E7" s="250"/>
      <c r="F7" s="250"/>
      <c r="G7" s="250"/>
      <c r="H7" s="250">
        <v>1.24</v>
      </c>
      <c r="I7" s="250"/>
      <c r="J7" s="250"/>
      <c r="K7" s="250"/>
      <c r="L7" s="250"/>
      <c r="M7" s="250"/>
      <c r="N7" s="250"/>
      <c r="O7" s="250"/>
      <c r="P7" s="250"/>
      <c r="Q7" s="99">
        <f t="shared" si="0"/>
        <v>1.52</v>
      </c>
    </row>
    <row r="8" spans="1:17" ht="12.75">
      <c r="A8" s="16" t="s">
        <v>216</v>
      </c>
      <c r="B8" s="250"/>
      <c r="C8" s="250">
        <v>22.2</v>
      </c>
      <c r="D8" s="250"/>
      <c r="E8" s="250"/>
      <c r="F8" s="250"/>
      <c r="G8" s="250"/>
      <c r="H8" s="250"/>
      <c r="I8" s="250"/>
      <c r="J8" s="250"/>
      <c r="K8" s="250"/>
      <c r="L8" s="250"/>
      <c r="M8" s="250"/>
      <c r="N8" s="250"/>
      <c r="O8" s="250"/>
      <c r="P8" s="250"/>
      <c r="Q8" s="99">
        <f t="shared" si="0"/>
        <v>22.2</v>
      </c>
    </row>
    <row r="9" spans="1:17" ht="12.75">
      <c r="A9" s="16" t="s">
        <v>218</v>
      </c>
      <c r="B9" s="250"/>
      <c r="C9" s="250">
        <v>25.76</v>
      </c>
      <c r="D9" s="250"/>
      <c r="E9" s="250"/>
      <c r="F9" s="250"/>
      <c r="G9" s="250"/>
      <c r="H9" s="250"/>
      <c r="I9" s="250"/>
      <c r="J9" s="250">
        <v>61.019999999999996</v>
      </c>
      <c r="K9" s="250"/>
      <c r="L9" s="250"/>
      <c r="M9" s="250"/>
      <c r="N9" s="250"/>
      <c r="O9" s="250"/>
      <c r="P9" s="250"/>
      <c r="Q9" s="99">
        <f t="shared" si="0"/>
        <v>86.78</v>
      </c>
    </row>
    <row r="10" spans="1:17" ht="12.75">
      <c r="A10" s="16" t="s">
        <v>219</v>
      </c>
      <c r="B10" s="250"/>
      <c r="C10" s="250">
        <v>259.51</v>
      </c>
      <c r="D10" s="250"/>
      <c r="E10" s="250">
        <v>10.41</v>
      </c>
      <c r="F10" s="250"/>
      <c r="G10" s="250"/>
      <c r="H10" s="250"/>
      <c r="I10" s="250">
        <v>2.96</v>
      </c>
      <c r="J10" s="250">
        <v>195.91</v>
      </c>
      <c r="K10" s="250"/>
      <c r="L10" s="250"/>
      <c r="M10" s="250">
        <v>8.26</v>
      </c>
      <c r="N10" s="250"/>
      <c r="O10" s="250"/>
      <c r="P10" s="250">
        <v>3.46</v>
      </c>
      <c r="Q10" s="99">
        <f t="shared" si="0"/>
        <v>480.50999999999993</v>
      </c>
    </row>
    <row r="11" spans="1:17" ht="12.75">
      <c r="A11" s="16" t="s">
        <v>221</v>
      </c>
      <c r="B11" s="250"/>
      <c r="C11" s="250">
        <v>47.65</v>
      </c>
      <c r="D11" s="250"/>
      <c r="E11" s="250"/>
      <c r="F11" s="250"/>
      <c r="G11" s="250"/>
      <c r="H11" s="250"/>
      <c r="I11" s="250">
        <v>10.6</v>
      </c>
      <c r="J11" s="250">
        <v>8.12</v>
      </c>
      <c r="K11" s="250"/>
      <c r="L11" s="250"/>
      <c r="M11" s="250"/>
      <c r="N11" s="250"/>
      <c r="O11" s="250"/>
      <c r="P11" s="250"/>
      <c r="Q11" s="99">
        <f t="shared" si="0"/>
        <v>66.37</v>
      </c>
    </row>
    <row r="12" spans="1:17" ht="12.75">
      <c r="A12" s="16" t="s">
        <v>222</v>
      </c>
      <c r="B12" s="250"/>
      <c r="C12" s="250">
        <v>1.65</v>
      </c>
      <c r="D12" s="250"/>
      <c r="E12" s="250"/>
      <c r="F12" s="250"/>
      <c r="G12" s="250"/>
      <c r="H12" s="250"/>
      <c r="I12" s="250">
        <v>1.14</v>
      </c>
      <c r="J12" s="250"/>
      <c r="K12" s="250">
        <v>5.6</v>
      </c>
      <c r="L12" s="250"/>
      <c r="M12" s="250"/>
      <c r="N12" s="250"/>
      <c r="O12" s="250"/>
      <c r="P12" s="250"/>
      <c r="Q12" s="99">
        <f t="shared" si="0"/>
        <v>8.39</v>
      </c>
    </row>
    <row r="13" spans="1:17" ht="12.75">
      <c r="A13" s="16" t="s">
        <v>223</v>
      </c>
      <c r="B13" s="250"/>
      <c r="C13" s="250"/>
      <c r="D13" s="250"/>
      <c r="E13" s="250"/>
      <c r="F13" s="250"/>
      <c r="G13" s="250">
        <v>4.58</v>
      </c>
      <c r="H13" s="250"/>
      <c r="I13" s="250"/>
      <c r="J13" s="250"/>
      <c r="K13" s="250"/>
      <c r="L13" s="250"/>
      <c r="M13" s="250"/>
      <c r="N13" s="250"/>
      <c r="O13" s="250"/>
      <c r="P13" s="250"/>
      <c r="Q13" s="99">
        <f t="shared" si="0"/>
        <v>4.58</v>
      </c>
    </row>
    <row r="14" spans="1:17" ht="12.75">
      <c r="A14" s="16" t="s">
        <v>224</v>
      </c>
      <c r="B14" s="250">
        <v>0.16</v>
      </c>
      <c r="C14" s="250">
        <v>181.61</v>
      </c>
      <c r="D14" s="250"/>
      <c r="E14" s="250"/>
      <c r="F14" s="250"/>
      <c r="G14" s="250"/>
      <c r="H14" s="250"/>
      <c r="I14" s="250"/>
      <c r="J14" s="250">
        <v>28.72</v>
      </c>
      <c r="K14" s="250"/>
      <c r="L14" s="250"/>
      <c r="M14" s="250"/>
      <c r="N14" s="250"/>
      <c r="O14" s="250">
        <v>2.15</v>
      </c>
      <c r="P14" s="250"/>
      <c r="Q14" s="99">
        <f t="shared" si="0"/>
        <v>212.64000000000001</v>
      </c>
    </row>
    <row r="15" spans="1:17" ht="12.75">
      <c r="A15" s="16" t="s">
        <v>225</v>
      </c>
      <c r="B15" s="250"/>
      <c r="C15" s="250">
        <v>29.7</v>
      </c>
      <c r="D15" s="250"/>
      <c r="E15" s="250"/>
      <c r="F15" s="250"/>
      <c r="G15" s="250"/>
      <c r="H15" s="250"/>
      <c r="I15" s="250"/>
      <c r="J15" s="250">
        <v>2.6</v>
      </c>
      <c r="K15" s="250"/>
      <c r="L15" s="250"/>
      <c r="M15" s="250">
        <v>5</v>
      </c>
      <c r="N15" s="250">
        <v>1.3</v>
      </c>
      <c r="O15" s="250"/>
      <c r="P15" s="250"/>
      <c r="Q15" s="99">
        <f t="shared" si="0"/>
        <v>38.599999999999994</v>
      </c>
    </row>
    <row r="16" spans="1:17" ht="12.75">
      <c r="A16" s="16" t="s">
        <v>227</v>
      </c>
      <c r="B16" s="250"/>
      <c r="C16" s="250">
        <v>7.63</v>
      </c>
      <c r="D16" s="250"/>
      <c r="E16" s="250"/>
      <c r="F16" s="250"/>
      <c r="G16" s="250"/>
      <c r="H16" s="250"/>
      <c r="I16" s="250"/>
      <c r="J16" s="250"/>
      <c r="K16" s="250"/>
      <c r="L16" s="250"/>
      <c r="M16" s="250"/>
      <c r="N16" s="250"/>
      <c r="O16" s="250"/>
      <c r="P16" s="250"/>
      <c r="Q16" s="99">
        <f t="shared" si="0"/>
        <v>7.63</v>
      </c>
    </row>
    <row r="17" spans="1:17" ht="12.75">
      <c r="A17" s="16" t="s">
        <v>452</v>
      </c>
      <c r="B17" s="250"/>
      <c r="C17" s="250">
        <v>48.57</v>
      </c>
      <c r="D17" s="250"/>
      <c r="E17" s="250"/>
      <c r="F17" s="250"/>
      <c r="G17" s="250"/>
      <c r="H17" s="250"/>
      <c r="I17" s="250"/>
      <c r="J17" s="250">
        <v>5.96</v>
      </c>
      <c r="K17" s="250"/>
      <c r="L17" s="250"/>
      <c r="M17" s="250"/>
      <c r="N17" s="250"/>
      <c r="O17" s="250"/>
      <c r="P17" s="250">
        <v>0.16</v>
      </c>
      <c r="Q17" s="99">
        <f t="shared" si="0"/>
        <v>54.69</v>
      </c>
    </row>
    <row r="18" spans="1:17" ht="12.75">
      <c r="A18" s="16" t="s">
        <v>229</v>
      </c>
      <c r="B18" s="250"/>
      <c r="C18" s="250">
        <v>56.45</v>
      </c>
      <c r="D18" s="250"/>
      <c r="E18" s="250"/>
      <c r="F18" s="250"/>
      <c r="G18" s="250"/>
      <c r="H18" s="250"/>
      <c r="I18" s="250"/>
      <c r="J18" s="250">
        <v>28.41</v>
      </c>
      <c r="K18" s="250"/>
      <c r="L18" s="250"/>
      <c r="M18" s="250">
        <v>5</v>
      </c>
      <c r="N18" s="250"/>
      <c r="O18" s="250"/>
      <c r="P18" s="250">
        <v>0.32</v>
      </c>
      <c r="Q18" s="99">
        <f t="shared" si="0"/>
        <v>90.17999999999999</v>
      </c>
    </row>
    <row r="19" spans="1:17" ht="32.25" customHeight="1">
      <c r="A19" s="60" t="s">
        <v>3</v>
      </c>
      <c r="B19" s="100">
        <f aca="true" t="shared" si="1" ref="B19:P19">SUM(B3:B18)</f>
        <v>0.16</v>
      </c>
      <c r="C19" s="100">
        <f t="shared" si="1"/>
        <v>858.7600000000001</v>
      </c>
      <c r="D19" s="100">
        <f t="shared" si="1"/>
        <v>0.28</v>
      </c>
      <c r="E19" s="100">
        <f t="shared" si="1"/>
        <v>16.92</v>
      </c>
      <c r="F19" s="100">
        <f t="shared" si="1"/>
        <v>8.68</v>
      </c>
      <c r="G19" s="100">
        <f t="shared" si="1"/>
        <v>18.979999999999997</v>
      </c>
      <c r="H19" s="100">
        <f t="shared" si="1"/>
        <v>1.75</v>
      </c>
      <c r="I19" s="100">
        <f t="shared" si="1"/>
        <v>14.7</v>
      </c>
      <c r="J19" s="100">
        <f t="shared" si="1"/>
        <v>715.7249999999999</v>
      </c>
      <c r="K19" s="100">
        <f t="shared" si="1"/>
        <v>5.6</v>
      </c>
      <c r="L19" s="100">
        <f t="shared" si="1"/>
        <v>4.7</v>
      </c>
      <c r="M19" s="100">
        <f t="shared" si="1"/>
        <v>23.798000000000002</v>
      </c>
      <c r="N19" s="100">
        <f t="shared" si="1"/>
        <v>1.3</v>
      </c>
      <c r="O19" s="100">
        <f t="shared" si="1"/>
        <v>2.15</v>
      </c>
      <c r="P19" s="100">
        <f t="shared" si="1"/>
        <v>26.172</v>
      </c>
      <c r="Q19" s="100">
        <f>SUM(B19:P19)</f>
        <v>1699.675</v>
      </c>
    </row>
  </sheetData>
  <sheetProtection/>
  <mergeCells count="3">
    <mergeCell ref="B1:P1"/>
    <mergeCell ref="A1:A2"/>
    <mergeCell ref="Q1:Q2"/>
  </mergeCells>
  <printOptions horizontalCentered="1"/>
  <pageMargins left="0.11811023622047245" right="0.11811023622047245" top="1.535433070866142" bottom="0.7480314960629921" header="0.31496062992125984" footer="0.31496062992125984"/>
  <pageSetup horizontalDpi="600" verticalDpi="600" orientation="landscape" scale="95" r:id="rId2"/>
  <headerFooter>
    <oddHeader>&amp;L&amp;G&amp;C&amp;"Verdana,Negrita"SUPERFICIE COMUNAL DE CEPAJES BLANCOS PARA VINIFICACIÓN (has)
REGIÓN METROPOLITANA DE SANTIAGO&amp;RCUADRO N° 51</oddHeader>
    <oddFooter>&amp;R&amp;F</oddFooter>
  </headerFooter>
  <legacyDrawingHF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V26"/>
  <sheetViews>
    <sheetView zoomScalePageLayoutView="0" workbookViewId="0" topLeftCell="A1">
      <selection activeCell="A1" sqref="A1:A2"/>
    </sheetView>
  </sheetViews>
  <sheetFormatPr defaultColWidth="11.421875" defaultRowHeight="15"/>
  <cols>
    <col min="1" max="1" width="12.7109375" style="22" customWidth="1"/>
    <col min="2" max="2" width="7.00390625" style="22" customWidth="1"/>
    <col min="3" max="3" width="8.28125" style="22" customWidth="1"/>
    <col min="4" max="4" width="10.140625" style="22" customWidth="1"/>
    <col min="5" max="5" width="7.00390625" style="22" customWidth="1"/>
    <col min="6" max="6" width="10.140625" style="22" customWidth="1"/>
    <col min="7" max="7" width="8.28125" style="22" customWidth="1"/>
    <col min="8" max="11" width="5.7109375" style="22" customWidth="1"/>
    <col min="12" max="12" width="10.140625" style="22" customWidth="1"/>
    <col min="13" max="15" width="7.00390625" style="22" customWidth="1"/>
    <col min="16" max="16" width="8.28125" style="22" customWidth="1"/>
    <col min="17" max="17" width="7.00390625" style="22" customWidth="1"/>
    <col min="18" max="18" width="10.140625" style="22" customWidth="1"/>
    <col min="19" max="19" width="5.7109375" style="22" customWidth="1"/>
    <col min="20" max="20" width="8.28125" style="22" customWidth="1"/>
    <col min="21" max="21" width="7.00390625" style="22" customWidth="1"/>
    <col min="22" max="22" width="11.421875" style="22" customWidth="1"/>
    <col min="23" max="16384" width="11.421875" style="22" customWidth="1"/>
  </cols>
  <sheetData>
    <row r="1" spans="1:22" ht="24" customHeight="1">
      <c r="A1" s="357" t="s">
        <v>10</v>
      </c>
      <c r="B1" s="356" t="s">
        <v>42</v>
      </c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  <c r="S1" s="356"/>
      <c r="T1" s="356"/>
      <c r="U1" s="356"/>
      <c r="V1" s="357" t="s">
        <v>11</v>
      </c>
    </row>
    <row r="2" spans="1:22" ht="119.25" customHeight="1">
      <c r="A2" s="357"/>
      <c r="B2" s="96" t="s">
        <v>28</v>
      </c>
      <c r="C2" s="96" t="s">
        <v>29</v>
      </c>
      <c r="D2" s="96" t="s">
        <v>30</v>
      </c>
      <c r="E2" s="96" t="s">
        <v>127</v>
      </c>
      <c r="F2" s="96" t="s">
        <v>31</v>
      </c>
      <c r="G2" s="96" t="s">
        <v>32</v>
      </c>
      <c r="H2" s="96" t="s">
        <v>93</v>
      </c>
      <c r="I2" s="96" t="s">
        <v>170</v>
      </c>
      <c r="J2" s="96" t="s">
        <v>269</v>
      </c>
      <c r="K2" s="96" t="s">
        <v>171</v>
      </c>
      <c r="L2" s="96" t="s">
        <v>34</v>
      </c>
      <c r="M2" s="96" t="s">
        <v>35</v>
      </c>
      <c r="N2" s="96" t="s">
        <v>67</v>
      </c>
      <c r="O2" s="96" t="s">
        <v>68</v>
      </c>
      <c r="P2" s="96" t="s">
        <v>38</v>
      </c>
      <c r="Q2" s="96" t="s">
        <v>39</v>
      </c>
      <c r="R2" s="96" t="s">
        <v>40</v>
      </c>
      <c r="S2" s="96" t="s">
        <v>95</v>
      </c>
      <c r="T2" s="96" t="s">
        <v>41</v>
      </c>
      <c r="U2" s="96" t="s">
        <v>130</v>
      </c>
      <c r="V2" s="357"/>
    </row>
    <row r="3" spans="1:22" ht="16.5" customHeight="1">
      <c r="A3" s="94" t="s">
        <v>208</v>
      </c>
      <c r="B3" s="250">
        <v>6.16</v>
      </c>
      <c r="C3" s="250">
        <v>59.05</v>
      </c>
      <c r="D3" s="250">
        <v>325.09999999999997</v>
      </c>
      <c r="E3" s="250"/>
      <c r="F3" s="250">
        <v>137.02</v>
      </c>
      <c r="G3" s="250">
        <v>3.9</v>
      </c>
      <c r="H3" s="250">
        <v>1.22</v>
      </c>
      <c r="I3" s="250"/>
      <c r="J3" s="250"/>
      <c r="K3" s="250"/>
      <c r="L3" s="250">
        <v>136.49</v>
      </c>
      <c r="M3" s="250">
        <v>4.949999999999999</v>
      </c>
      <c r="N3" s="250">
        <v>1.97</v>
      </c>
      <c r="O3" s="250">
        <v>13.65</v>
      </c>
      <c r="P3" s="250"/>
      <c r="Q3" s="250"/>
      <c r="R3" s="250">
        <v>111.57</v>
      </c>
      <c r="S3" s="250"/>
      <c r="T3" s="250">
        <v>96.99</v>
      </c>
      <c r="U3" s="250"/>
      <c r="V3" s="98">
        <f aca="true" t="shared" si="0" ref="V3:V25">SUM(B3:U3)</f>
        <v>898.0699999999999</v>
      </c>
    </row>
    <row r="4" spans="1:22" ht="16.5" customHeight="1">
      <c r="A4" s="94" t="s">
        <v>209</v>
      </c>
      <c r="B4" s="250"/>
      <c r="C4" s="250">
        <v>65.34999999999998</v>
      </c>
      <c r="D4" s="250">
        <v>1150.8500000000001</v>
      </c>
      <c r="E4" s="250"/>
      <c r="F4" s="250">
        <v>62.279999999999994</v>
      </c>
      <c r="G4" s="250">
        <v>12.02</v>
      </c>
      <c r="H4" s="250">
        <v>0.04</v>
      </c>
      <c r="I4" s="250"/>
      <c r="J4" s="250"/>
      <c r="K4" s="250"/>
      <c r="L4" s="250">
        <v>84.41000000000001</v>
      </c>
      <c r="M4" s="250">
        <v>1.41</v>
      </c>
      <c r="N4" s="250">
        <v>5.609999999999999</v>
      </c>
      <c r="O4" s="250">
        <v>26.27</v>
      </c>
      <c r="P4" s="250">
        <v>3.72</v>
      </c>
      <c r="Q4" s="250"/>
      <c r="R4" s="250">
        <v>156.34000000000006</v>
      </c>
      <c r="S4" s="250"/>
      <c r="T4" s="250">
        <v>11.5</v>
      </c>
      <c r="U4" s="250"/>
      <c r="V4" s="98">
        <f t="shared" si="0"/>
        <v>1579.8000000000002</v>
      </c>
    </row>
    <row r="5" spans="1:22" ht="16.5" customHeight="1">
      <c r="A5" s="94" t="s">
        <v>210</v>
      </c>
      <c r="B5" s="250"/>
      <c r="C5" s="250"/>
      <c r="D5" s="250">
        <v>76.9</v>
      </c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>
        <v>3</v>
      </c>
      <c r="U5" s="250"/>
      <c r="V5" s="98">
        <f t="shared" si="0"/>
        <v>79.9</v>
      </c>
    </row>
    <row r="6" spans="1:22" ht="16.5" customHeight="1">
      <c r="A6" s="94" t="s">
        <v>211</v>
      </c>
      <c r="B6" s="250"/>
      <c r="C6" s="250"/>
      <c r="D6" s="250">
        <v>5.3999999999999995</v>
      </c>
      <c r="E6" s="250"/>
      <c r="F6" s="250">
        <v>0.3</v>
      </c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250">
        <v>19.7</v>
      </c>
      <c r="S6" s="250"/>
      <c r="T6" s="250"/>
      <c r="U6" s="250"/>
      <c r="V6" s="98">
        <f t="shared" si="0"/>
        <v>25.4</v>
      </c>
    </row>
    <row r="7" spans="1:22" ht="16.5" customHeight="1">
      <c r="A7" s="94" t="s">
        <v>212</v>
      </c>
      <c r="B7" s="250"/>
      <c r="C7" s="250"/>
      <c r="D7" s="250">
        <v>19.36</v>
      </c>
      <c r="E7" s="250"/>
      <c r="F7" s="250">
        <v>2.11</v>
      </c>
      <c r="G7" s="250">
        <v>3.91</v>
      </c>
      <c r="H7" s="250"/>
      <c r="I7" s="250"/>
      <c r="J7" s="250"/>
      <c r="K7" s="250"/>
      <c r="L7" s="250">
        <v>0.25</v>
      </c>
      <c r="M7" s="250"/>
      <c r="N7" s="250">
        <v>0.5</v>
      </c>
      <c r="O7" s="250">
        <v>2.61</v>
      </c>
      <c r="P7" s="250"/>
      <c r="Q7" s="250"/>
      <c r="R7" s="250">
        <v>5.4</v>
      </c>
      <c r="S7" s="250"/>
      <c r="T7" s="250"/>
      <c r="U7" s="250"/>
      <c r="V7" s="98">
        <f t="shared" si="0"/>
        <v>34.14</v>
      </c>
    </row>
    <row r="8" spans="1:22" ht="16.5" customHeight="1">
      <c r="A8" s="94" t="s">
        <v>213</v>
      </c>
      <c r="B8" s="250"/>
      <c r="C8" s="250"/>
      <c r="D8" s="250">
        <v>125.49999999999997</v>
      </c>
      <c r="E8" s="250"/>
      <c r="F8" s="250">
        <v>4.08</v>
      </c>
      <c r="G8" s="250"/>
      <c r="H8" s="250"/>
      <c r="I8" s="250"/>
      <c r="J8" s="250"/>
      <c r="K8" s="250"/>
      <c r="L8" s="250">
        <v>54.58</v>
      </c>
      <c r="M8" s="250"/>
      <c r="N8" s="250"/>
      <c r="O8" s="250"/>
      <c r="P8" s="250"/>
      <c r="Q8" s="250"/>
      <c r="R8" s="250">
        <v>11.8</v>
      </c>
      <c r="S8" s="250"/>
      <c r="T8" s="250"/>
      <c r="U8" s="250"/>
      <c r="V8" s="98">
        <f t="shared" si="0"/>
        <v>195.95999999999998</v>
      </c>
    </row>
    <row r="9" spans="1:22" ht="16.5" customHeight="1">
      <c r="A9" s="94" t="s">
        <v>214</v>
      </c>
      <c r="B9" s="250">
        <v>26.68</v>
      </c>
      <c r="C9" s="250">
        <v>15.879999999999999</v>
      </c>
      <c r="D9" s="250">
        <v>839.0719999999999</v>
      </c>
      <c r="E9" s="250">
        <v>1.34</v>
      </c>
      <c r="F9" s="250">
        <v>153.023</v>
      </c>
      <c r="G9" s="250">
        <v>49.732</v>
      </c>
      <c r="H9" s="250">
        <v>0.35</v>
      </c>
      <c r="I9" s="250"/>
      <c r="J9" s="250"/>
      <c r="K9" s="250"/>
      <c r="L9" s="250">
        <v>175.15399999999997</v>
      </c>
      <c r="M9" s="250">
        <v>2.6</v>
      </c>
      <c r="N9" s="250">
        <v>10.48</v>
      </c>
      <c r="O9" s="250">
        <v>1.4</v>
      </c>
      <c r="P9" s="250"/>
      <c r="Q9" s="250">
        <v>19.509999999999998</v>
      </c>
      <c r="R9" s="250">
        <v>174.52400000000003</v>
      </c>
      <c r="S9" s="250">
        <v>0.54</v>
      </c>
      <c r="T9" s="250">
        <v>108.02000000000001</v>
      </c>
      <c r="U9" s="250">
        <v>26.250000000000004</v>
      </c>
      <c r="V9" s="98">
        <f t="shared" si="0"/>
        <v>1604.5549999999998</v>
      </c>
    </row>
    <row r="10" spans="1:22" ht="16.5" customHeight="1">
      <c r="A10" s="94" t="s">
        <v>215</v>
      </c>
      <c r="B10" s="250"/>
      <c r="C10" s="250">
        <v>9.76</v>
      </c>
      <c r="D10" s="250">
        <v>134.98</v>
      </c>
      <c r="E10" s="250"/>
      <c r="F10" s="250"/>
      <c r="G10" s="250"/>
      <c r="H10" s="250"/>
      <c r="I10" s="250"/>
      <c r="J10" s="250"/>
      <c r="K10" s="250"/>
      <c r="L10" s="250"/>
      <c r="M10" s="250"/>
      <c r="N10" s="250">
        <v>2.2</v>
      </c>
      <c r="O10" s="250">
        <v>2.24</v>
      </c>
      <c r="P10" s="250"/>
      <c r="Q10" s="250"/>
      <c r="R10" s="250">
        <v>7.029999999999999</v>
      </c>
      <c r="S10" s="250"/>
      <c r="T10" s="250"/>
      <c r="U10" s="250">
        <v>0.94</v>
      </c>
      <c r="V10" s="98">
        <f t="shared" si="0"/>
        <v>157.14999999999998</v>
      </c>
    </row>
    <row r="11" spans="1:22" ht="16.5" customHeight="1">
      <c r="A11" s="94" t="s">
        <v>216</v>
      </c>
      <c r="B11" s="250"/>
      <c r="C11" s="250">
        <v>1.11</v>
      </c>
      <c r="D11" s="250">
        <v>137.56000000000003</v>
      </c>
      <c r="E11" s="250"/>
      <c r="F11" s="250"/>
      <c r="G11" s="250">
        <v>27.449999999999996</v>
      </c>
      <c r="H11" s="250"/>
      <c r="I11" s="250"/>
      <c r="J11" s="250"/>
      <c r="K11" s="250"/>
      <c r="L11" s="250">
        <v>81.03</v>
      </c>
      <c r="M11" s="250"/>
      <c r="N11" s="250"/>
      <c r="O11" s="250"/>
      <c r="P11" s="250"/>
      <c r="Q11" s="250"/>
      <c r="R11" s="250">
        <v>18.1</v>
      </c>
      <c r="S11" s="250"/>
      <c r="T11" s="250">
        <v>17.79</v>
      </c>
      <c r="U11" s="250"/>
      <c r="V11" s="98">
        <f t="shared" si="0"/>
        <v>283.0400000000001</v>
      </c>
    </row>
    <row r="12" spans="1:22" ht="16.5" customHeight="1">
      <c r="A12" s="94" t="s">
        <v>217</v>
      </c>
      <c r="B12" s="250"/>
      <c r="C12" s="250"/>
      <c r="D12" s="250"/>
      <c r="E12" s="250"/>
      <c r="F12" s="250">
        <v>5.7</v>
      </c>
      <c r="G12" s="250"/>
      <c r="H12" s="250"/>
      <c r="I12" s="250"/>
      <c r="J12" s="250"/>
      <c r="K12" s="250"/>
      <c r="L12" s="250"/>
      <c r="M12" s="250"/>
      <c r="N12" s="250"/>
      <c r="O12" s="250"/>
      <c r="P12" s="250"/>
      <c r="Q12" s="250"/>
      <c r="R12" s="250"/>
      <c r="S12" s="250"/>
      <c r="T12" s="250">
        <v>33</v>
      </c>
      <c r="U12" s="250"/>
      <c r="V12" s="98">
        <f t="shared" si="0"/>
        <v>38.7</v>
      </c>
    </row>
    <row r="13" spans="1:22" ht="16.5" customHeight="1">
      <c r="A13" s="94" t="s">
        <v>218</v>
      </c>
      <c r="B13" s="250"/>
      <c r="C13" s="250">
        <v>21.04</v>
      </c>
      <c r="D13" s="250">
        <v>153.82999999999998</v>
      </c>
      <c r="E13" s="250"/>
      <c r="F13" s="250">
        <v>96.09</v>
      </c>
      <c r="G13" s="250">
        <v>2.45</v>
      </c>
      <c r="H13" s="250"/>
      <c r="I13" s="250"/>
      <c r="J13" s="250"/>
      <c r="K13" s="250"/>
      <c r="L13" s="250">
        <v>41.89</v>
      </c>
      <c r="M13" s="250"/>
      <c r="N13" s="250"/>
      <c r="O13" s="250"/>
      <c r="P13" s="250">
        <v>18.740000000000002</v>
      </c>
      <c r="Q13" s="250"/>
      <c r="R13" s="250">
        <v>26.069999999999997</v>
      </c>
      <c r="S13" s="250"/>
      <c r="T13" s="250"/>
      <c r="U13" s="250"/>
      <c r="V13" s="98">
        <f t="shared" si="0"/>
        <v>360.10999999999996</v>
      </c>
    </row>
    <row r="14" spans="1:22" ht="16.5" customHeight="1">
      <c r="A14" s="94" t="s">
        <v>219</v>
      </c>
      <c r="B14" s="250"/>
      <c r="C14" s="250">
        <v>27.77</v>
      </c>
      <c r="D14" s="250">
        <v>651.2439999999998</v>
      </c>
      <c r="E14" s="250"/>
      <c r="F14" s="250">
        <v>147.39999999999995</v>
      </c>
      <c r="G14" s="250">
        <v>48.800000000000004</v>
      </c>
      <c r="H14" s="250">
        <v>0.7</v>
      </c>
      <c r="I14" s="250"/>
      <c r="J14" s="250"/>
      <c r="K14" s="250"/>
      <c r="L14" s="250">
        <v>211.27999999999997</v>
      </c>
      <c r="M14" s="250">
        <v>2.943</v>
      </c>
      <c r="N14" s="250">
        <v>18.497</v>
      </c>
      <c r="O14" s="250">
        <v>0.98</v>
      </c>
      <c r="P14" s="250">
        <v>24.560000000000002</v>
      </c>
      <c r="Q14" s="250"/>
      <c r="R14" s="250">
        <v>260.55800000000005</v>
      </c>
      <c r="S14" s="250">
        <v>0.2</v>
      </c>
      <c r="T14" s="250">
        <v>49.6</v>
      </c>
      <c r="U14" s="250"/>
      <c r="V14" s="98">
        <f t="shared" si="0"/>
        <v>1444.5319999999997</v>
      </c>
    </row>
    <row r="15" spans="1:22" ht="16.5" customHeight="1">
      <c r="A15" s="94" t="s">
        <v>220</v>
      </c>
      <c r="B15" s="250"/>
      <c r="C15" s="250">
        <v>0.3</v>
      </c>
      <c r="D15" s="250">
        <v>61.8</v>
      </c>
      <c r="E15" s="250"/>
      <c r="F15" s="250">
        <v>3.5</v>
      </c>
      <c r="G15" s="250">
        <v>2.3</v>
      </c>
      <c r="H15" s="250"/>
      <c r="I15" s="250"/>
      <c r="J15" s="250"/>
      <c r="K15" s="250"/>
      <c r="L15" s="250">
        <v>8.8</v>
      </c>
      <c r="M15" s="250"/>
      <c r="N15" s="250"/>
      <c r="O15" s="250"/>
      <c r="P15" s="250"/>
      <c r="Q15" s="250"/>
      <c r="R15" s="250">
        <v>2.6</v>
      </c>
      <c r="S15" s="250"/>
      <c r="T15" s="250"/>
      <c r="U15" s="250"/>
      <c r="V15" s="98">
        <f t="shared" si="0"/>
        <v>79.29999999999998</v>
      </c>
    </row>
    <row r="16" spans="1:22" ht="16.5" customHeight="1">
      <c r="A16" s="94" t="s">
        <v>221</v>
      </c>
      <c r="B16" s="250"/>
      <c r="C16" s="250">
        <v>37.59</v>
      </c>
      <c r="D16" s="250">
        <v>1122.7800000000004</v>
      </c>
      <c r="E16" s="250">
        <v>1.4</v>
      </c>
      <c r="F16" s="250">
        <v>89.24000000000001</v>
      </c>
      <c r="G16" s="250">
        <v>24.17</v>
      </c>
      <c r="H16" s="250">
        <v>5.930000000000001</v>
      </c>
      <c r="I16" s="250"/>
      <c r="J16" s="250"/>
      <c r="K16" s="250"/>
      <c r="L16" s="250">
        <v>92.07000000000001</v>
      </c>
      <c r="M16" s="250">
        <v>5.16</v>
      </c>
      <c r="N16" s="250">
        <v>15.38</v>
      </c>
      <c r="O16" s="250">
        <v>0.1</v>
      </c>
      <c r="P16" s="250"/>
      <c r="Q16" s="250">
        <v>0.16</v>
      </c>
      <c r="R16" s="250">
        <v>83.18999999999998</v>
      </c>
      <c r="S16" s="250"/>
      <c r="T16" s="250">
        <v>53.53</v>
      </c>
      <c r="U16" s="250"/>
      <c r="V16" s="98">
        <f t="shared" si="0"/>
        <v>1530.7000000000007</v>
      </c>
    </row>
    <row r="17" spans="1:22" ht="16.5" customHeight="1">
      <c r="A17" s="94" t="s">
        <v>222</v>
      </c>
      <c r="B17" s="250"/>
      <c r="C17" s="250">
        <v>1</v>
      </c>
      <c r="D17" s="250">
        <v>93.44</v>
      </c>
      <c r="E17" s="250"/>
      <c r="F17" s="250"/>
      <c r="G17" s="250">
        <v>0.56</v>
      </c>
      <c r="H17" s="250"/>
      <c r="I17" s="250"/>
      <c r="J17" s="250"/>
      <c r="K17" s="250"/>
      <c r="L17" s="250">
        <v>16.53</v>
      </c>
      <c r="M17" s="250"/>
      <c r="N17" s="250">
        <v>3.95</v>
      </c>
      <c r="O17" s="250"/>
      <c r="P17" s="250"/>
      <c r="Q17" s="250"/>
      <c r="R17" s="250">
        <v>1.4369999999999998</v>
      </c>
      <c r="S17" s="250"/>
      <c r="T17" s="250"/>
      <c r="U17" s="250"/>
      <c r="V17" s="98">
        <f t="shared" si="0"/>
        <v>116.917</v>
      </c>
    </row>
    <row r="18" spans="1:22" ht="16.5" customHeight="1">
      <c r="A18" s="94" t="s">
        <v>223</v>
      </c>
      <c r="B18" s="250"/>
      <c r="C18" s="250"/>
      <c r="D18" s="250"/>
      <c r="E18" s="250"/>
      <c r="F18" s="250"/>
      <c r="G18" s="250"/>
      <c r="H18" s="250"/>
      <c r="I18" s="250"/>
      <c r="J18" s="250"/>
      <c r="K18" s="250"/>
      <c r="L18" s="250">
        <v>13</v>
      </c>
      <c r="M18" s="250"/>
      <c r="N18" s="250"/>
      <c r="O18" s="250"/>
      <c r="P18" s="250"/>
      <c r="Q18" s="250"/>
      <c r="R18" s="250"/>
      <c r="S18" s="250"/>
      <c r="T18" s="250"/>
      <c r="U18" s="250"/>
      <c r="V18" s="98">
        <f t="shared" si="0"/>
        <v>13</v>
      </c>
    </row>
    <row r="19" spans="1:22" ht="16.5" customHeight="1">
      <c r="A19" s="94" t="s">
        <v>224</v>
      </c>
      <c r="B19" s="250"/>
      <c r="C19" s="250">
        <v>21.81</v>
      </c>
      <c r="D19" s="250">
        <v>563.1569999999997</v>
      </c>
      <c r="E19" s="250">
        <v>9.55</v>
      </c>
      <c r="F19" s="250">
        <v>52.36</v>
      </c>
      <c r="G19" s="250">
        <v>11.8</v>
      </c>
      <c r="H19" s="250">
        <v>0.1</v>
      </c>
      <c r="I19" s="250">
        <v>0.14</v>
      </c>
      <c r="J19" s="250">
        <v>1.62</v>
      </c>
      <c r="K19" s="250">
        <v>0.08</v>
      </c>
      <c r="L19" s="250">
        <v>53.848</v>
      </c>
      <c r="M19" s="250"/>
      <c r="N19" s="250">
        <v>5</v>
      </c>
      <c r="O19" s="250"/>
      <c r="P19" s="250">
        <v>54.720000000000006</v>
      </c>
      <c r="Q19" s="250"/>
      <c r="R19" s="250">
        <v>32.324</v>
      </c>
      <c r="S19" s="250">
        <v>0.62</v>
      </c>
      <c r="T19" s="250">
        <v>10</v>
      </c>
      <c r="U19" s="250"/>
      <c r="V19" s="98">
        <f t="shared" si="0"/>
        <v>817.1289999999996</v>
      </c>
    </row>
    <row r="20" spans="1:22" ht="16.5" customHeight="1">
      <c r="A20" s="94" t="s">
        <v>225</v>
      </c>
      <c r="B20" s="250"/>
      <c r="C20" s="250">
        <v>16.07</v>
      </c>
      <c r="D20" s="250">
        <v>275.642</v>
      </c>
      <c r="E20" s="250"/>
      <c r="F20" s="250">
        <v>1.65</v>
      </c>
      <c r="G20" s="250"/>
      <c r="H20" s="250"/>
      <c r="I20" s="250"/>
      <c r="J20" s="250"/>
      <c r="K20" s="250"/>
      <c r="L20" s="250">
        <v>4.57</v>
      </c>
      <c r="M20" s="250"/>
      <c r="N20" s="250">
        <v>3.31</v>
      </c>
      <c r="O20" s="250"/>
      <c r="P20" s="250"/>
      <c r="Q20" s="250"/>
      <c r="R20" s="250"/>
      <c r="S20" s="250"/>
      <c r="T20" s="250"/>
      <c r="U20" s="250"/>
      <c r="V20" s="98">
        <f t="shared" si="0"/>
        <v>301.24199999999996</v>
      </c>
    </row>
    <row r="21" spans="1:22" ht="16.5" customHeight="1">
      <c r="A21" s="94" t="s">
        <v>226</v>
      </c>
      <c r="B21" s="250"/>
      <c r="C21" s="250"/>
      <c r="D21" s="250">
        <v>53.1</v>
      </c>
      <c r="E21" s="250"/>
      <c r="F21" s="250"/>
      <c r="G21" s="250"/>
      <c r="H21" s="250"/>
      <c r="I21" s="250"/>
      <c r="J21" s="250"/>
      <c r="K21" s="250"/>
      <c r="L21" s="250"/>
      <c r="M21" s="250"/>
      <c r="N21" s="250"/>
      <c r="O21" s="250"/>
      <c r="P21" s="250"/>
      <c r="Q21" s="250"/>
      <c r="R21" s="250"/>
      <c r="S21" s="250"/>
      <c r="T21" s="250"/>
      <c r="U21" s="250"/>
      <c r="V21" s="98">
        <f t="shared" si="0"/>
        <v>53.1</v>
      </c>
    </row>
    <row r="22" spans="1:22" ht="16.5" customHeight="1">
      <c r="A22" s="94" t="s">
        <v>227</v>
      </c>
      <c r="B22" s="250"/>
      <c r="C22" s="250">
        <v>23.69</v>
      </c>
      <c r="D22" s="250">
        <v>414.33000000000004</v>
      </c>
      <c r="E22" s="250"/>
      <c r="F22" s="250">
        <v>59.21</v>
      </c>
      <c r="G22" s="250"/>
      <c r="H22" s="250"/>
      <c r="I22" s="250"/>
      <c r="J22" s="250"/>
      <c r="K22" s="250"/>
      <c r="L22" s="250">
        <v>30.88</v>
      </c>
      <c r="M22" s="250"/>
      <c r="N22" s="250">
        <v>2.59</v>
      </c>
      <c r="O22" s="250"/>
      <c r="P22" s="250"/>
      <c r="Q22" s="250"/>
      <c r="R22" s="250">
        <v>22.37</v>
      </c>
      <c r="S22" s="250"/>
      <c r="T22" s="250"/>
      <c r="U22" s="250"/>
      <c r="V22" s="98">
        <f t="shared" si="0"/>
        <v>553.07</v>
      </c>
    </row>
    <row r="23" spans="1:22" ht="16.5" customHeight="1">
      <c r="A23" s="94" t="s">
        <v>452</v>
      </c>
      <c r="B23" s="250"/>
      <c r="C23" s="250">
        <v>7.640000000000001</v>
      </c>
      <c r="D23" s="250">
        <v>382.00000000000006</v>
      </c>
      <c r="E23" s="250">
        <v>2.46</v>
      </c>
      <c r="F23" s="250">
        <v>100.84</v>
      </c>
      <c r="G23" s="250">
        <v>4.01</v>
      </c>
      <c r="H23" s="250"/>
      <c r="I23" s="250"/>
      <c r="J23" s="250"/>
      <c r="K23" s="250"/>
      <c r="L23" s="250">
        <v>85.21000000000001</v>
      </c>
      <c r="M23" s="250"/>
      <c r="N23" s="250">
        <v>11.64</v>
      </c>
      <c r="O23" s="250">
        <v>1.78</v>
      </c>
      <c r="P23" s="250"/>
      <c r="Q23" s="250"/>
      <c r="R23" s="250">
        <v>213.01000000000005</v>
      </c>
      <c r="S23" s="250"/>
      <c r="T23" s="250">
        <v>156.76</v>
      </c>
      <c r="U23" s="250"/>
      <c r="V23" s="98">
        <f t="shared" si="0"/>
        <v>965.3500000000001</v>
      </c>
    </row>
    <row r="24" spans="1:22" ht="16.5" customHeight="1">
      <c r="A24" s="94" t="s">
        <v>229</v>
      </c>
      <c r="B24" s="250"/>
      <c r="C24" s="250">
        <v>1.565</v>
      </c>
      <c r="D24" s="250">
        <v>57.59</v>
      </c>
      <c r="E24" s="250"/>
      <c r="F24" s="250">
        <v>14.74</v>
      </c>
      <c r="G24" s="250">
        <v>3.4050000000000002</v>
      </c>
      <c r="H24" s="250"/>
      <c r="I24" s="250"/>
      <c r="J24" s="250"/>
      <c r="K24" s="250"/>
      <c r="L24" s="250">
        <v>28.67</v>
      </c>
      <c r="M24" s="250"/>
      <c r="N24" s="250">
        <v>0.58</v>
      </c>
      <c r="O24" s="250">
        <v>1.9</v>
      </c>
      <c r="P24" s="250">
        <v>7.18</v>
      </c>
      <c r="Q24" s="250"/>
      <c r="R24" s="250">
        <v>6.91</v>
      </c>
      <c r="S24" s="250"/>
      <c r="T24" s="250">
        <v>0.5</v>
      </c>
      <c r="U24" s="250"/>
      <c r="V24" s="98">
        <f t="shared" si="0"/>
        <v>123.03999999999999</v>
      </c>
    </row>
    <row r="25" spans="1:22" ht="16.5" customHeight="1">
      <c r="A25" s="94" t="s">
        <v>230</v>
      </c>
      <c r="B25" s="250"/>
      <c r="C25" s="250"/>
      <c r="D25" s="250">
        <v>51.38</v>
      </c>
      <c r="E25" s="250"/>
      <c r="F25" s="250">
        <v>22.9</v>
      </c>
      <c r="G25" s="250">
        <v>0.4</v>
      </c>
      <c r="H25" s="250"/>
      <c r="I25" s="250"/>
      <c r="J25" s="250"/>
      <c r="K25" s="250"/>
      <c r="L25" s="250"/>
      <c r="M25" s="250"/>
      <c r="N25" s="250">
        <v>4.8</v>
      </c>
      <c r="O25" s="250"/>
      <c r="P25" s="250"/>
      <c r="Q25" s="250"/>
      <c r="R25" s="250">
        <v>24.3</v>
      </c>
      <c r="S25" s="250"/>
      <c r="T25" s="250"/>
      <c r="U25" s="250"/>
      <c r="V25" s="98">
        <f t="shared" si="0"/>
        <v>103.78</v>
      </c>
    </row>
    <row r="26" spans="1:22" ht="21.75" customHeight="1">
      <c r="A26" s="95" t="s">
        <v>3</v>
      </c>
      <c r="B26" s="115">
        <f aca="true" t="shared" si="1" ref="B26:U26">SUM(B3:B25)</f>
        <v>32.84</v>
      </c>
      <c r="C26" s="115">
        <f t="shared" si="1"/>
        <v>309.62499999999994</v>
      </c>
      <c r="D26" s="115">
        <f t="shared" si="1"/>
        <v>6695.015</v>
      </c>
      <c r="E26" s="115">
        <f t="shared" si="1"/>
        <v>14.75</v>
      </c>
      <c r="F26" s="115">
        <f t="shared" si="1"/>
        <v>952.4430000000001</v>
      </c>
      <c r="G26" s="115">
        <f t="shared" si="1"/>
        <v>194.90700000000004</v>
      </c>
      <c r="H26" s="115">
        <f t="shared" si="1"/>
        <v>8.34</v>
      </c>
      <c r="I26" s="115">
        <f>SUM(I3:I25)</f>
        <v>0.14</v>
      </c>
      <c r="J26" s="115">
        <f>SUM(J3:J25)</f>
        <v>1.62</v>
      </c>
      <c r="K26" s="115">
        <f>SUM(K3:K25)</f>
        <v>0.08</v>
      </c>
      <c r="L26" s="115">
        <f t="shared" si="1"/>
        <v>1118.662</v>
      </c>
      <c r="M26" s="115">
        <f t="shared" si="1"/>
        <v>17.063</v>
      </c>
      <c r="N26" s="115">
        <f t="shared" si="1"/>
        <v>86.507</v>
      </c>
      <c r="O26" s="115">
        <f t="shared" si="1"/>
        <v>50.93</v>
      </c>
      <c r="P26" s="115">
        <f t="shared" si="1"/>
        <v>108.92000000000002</v>
      </c>
      <c r="Q26" s="115">
        <f t="shared" si="1"/>
        <v>19.669999999999998</v>
      </c>
      <c r="R26" s="115">
        <f t="shared" si="1"/>
        <v>1177.2330000000002</v>
      </c>
      <c r="S26" s="115">
        <f t="shared" si="1"/>
        <v>1.3599999999999999</v>
      </c>
      <c r="T26" s="115">
        <f t="shared" si="1"/>
        <v>540.6899999999999</v>
      </c>
      <c r="U26" s="115">
        <f t="shared" si="1"/>
        <v>27.190000000000005</v>
      </c>
      <c r="V26" s="115">
        <f>SUM(B26:U26)</f>
        <v>11357.985000000002</v>
      </c>
    </row>
  </sheetData>
  <sheetProtection/>
  <mergeCells count="3">
    <mergeCell ref="B1:U1"/>
    <mergeCell ref="A1:A2"/>
    <mergeCell ref="V1:V2"/>
  </mergeCells>
  <printOptions horizontalCentered="1"/>
  <pageMargins left="0.11811023622047245" right="0.11811023622047245" top="1.141732283464567" bottom="0.15748031496062992" header="0.31496062992125984" footer="0.31496062992125984"/>
  <pageSetup horizontalDpi="600" verticalDpi="600" orientation="landscape" scale="80" r:id="rId2"/>
  <headerFooter>
    <oddHeader>&amp;L&amp;G&amp;C&amp;"Verdana,Negrita"SUPERFICIE COMUNAL DE CEPAJES TINTOS PARA VINIFICACION (has)
REGIÓN METROPOLITANA DE SANTIAGO&amp;RCUADRO N° 52</oddHeader>
    <oddFooter>&amp;R&amp;F</oddFooter>
  </headerFooter>
  <legacyDrawingHF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W16"/>
  <sheetViews>
    <sheetView zoomScalePageLayoutView="0" workbookViewId="0" topLeftCell="K1">
      <selection activeCell="Q7" sqref="Q7"/>
    </sheetView>
  </sheetViews>
  <sheetFormatPr defaultColWidth="11.421875" defaultRowHeight="25.5" customHeight="1"/>
  <cols>
    <col min="1" max="1" width="22.140625" style="17" customWidth="1"/>
    <col min="2" max="6" width="10.140625" style="17" customWidth="1"/>
    <col min="7" max="14" width="11.28125" style="17" customWidth="1"/>
    <col min="15" max="15" width="11.7109375" style="17" customWidth="1"/>
    <col min="16" max="18" width="11.28125" style="17" customWidth="1"/>
    <col min="19" max="19" width="11.421875" style="17" hidden="1" customWidth="1"/>
    <col min="20" max="20" width="11.421875" style="17" customWidth="1"/>
    <col min="21" max="16384" width="11.421875" style="17" customWidth="1"/>
  </cols>
  <sheetData>
    <row r="1" spans="1:23" ht="25.5" customHeight="1" thickBot="1">
      <c r="A1" s="362" t="s">
        <v>253</v>
      </c>
      <c r="B1" s="359" t="s">
        <v>323</v>
      </c>
      <c r="C1" s="360"/>
      <c r="D1" s="360"/>
      <c r="E1" s="360"/>
      <c r="F1" s="360"/>
      <c r="G1" s="360"/>
      <c r="H1" s="360"/>
      <c r="I1" s="360"/>
      <c r="J1" s="360"/>
      <c r="K1" s="361"/>
      <c r="L1" s="359" t="s">
        <v>323</v>
      </c>
      <c r="M1" s="360"/>
      <c r="N1" s="360"/>
      <c r="O1" s="360"/>
      <c r="P1" s="360"/>
      <c r="Q1" s="360"/>
      <c r="R1" s="360"/>
      <c r="S1" s="360"/>
      <c r="T1" s="360"/>
      <c r="U1" s="360"/>
      <c r="V1" s="360"/>
      <c r="W1" s="361"/>
    </row>
    <row r="2" spans="1:23" ht="25.5" customHeight="1">
      <c r="A2" s="363"/>
      <c r="B2" s="182">
        <v>1995</v>
      </c>
      <c r="C2" s="182">
        <v>1996</v>
      </c>
      <c r="D2" s="182">
        <v>1997</v>
      </c>
      <c r="E2" s="182">
        <v>1998</v>
      </c>
      <c r="F2" s="182">
        <v>1999</v>
      </c>
      <c r="G2" s="182">
        <v>2000</v>
      </c>
      <c r="H2" s="182">
        <v>2001</v>
      </c>
      <c r="I2" s="182">
        <v>2002</v>
      </c>
      <c r="J2" s="182">
        <v>2003</v>
      </c>
      <c r="K2" s="182">
        <v>2004</v>
      </c>
      <c r="L2" s="182">
        <v>2005</v>
      </c>
      <c r="M2" s="182">
        <v>2006</v>
      </c>
      <c r="N2" s="182">
        <v>2007</v>
      </c>
      <c r="O2" s="183">
        <v>2008</v>
      </c>
      <c r="P2" s="183">
        <v>2009</v>
      </c>
      <c r="Q2" s="183">
        <v>2010</v>
      </c>
      <c r="R2" s="183">
        <v>2011</v>
      </c>
      <c r="S2" s="184"/>
      <c r="T2" s="183">
        <v>2012</v>
      </c>
      <c r="U2" s="183">
        <v>2013</v>
      </c>
      <c r="V2" s="183">
        <v>2014</v>
      </c>
      <c r="W2" s="183">
        <v>2015</v>
      </c>
    </row>
    <row r="3" spans="1:23" ht="25.5" customHeight="1">
      <c r="A3" s="152" t="s">
        <v>425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3"/>
      <c r="P3" s="183"/>
      <c r="Q3" s="183"/>
      <c r="R3" s="183"/>
      <c r="S3" s="184"/>
      <c r="T3" s="183"/>
      <c r="U3" s="183"/>
      <c r="V3" s="234">
        <v>5</v>
      </c>
      <c r="W3" s="258">
        <v>1.98</v>
      </c>
    </row>
    <row r="4" spans="1:23" ht="25.5" customHeight="1">
      <c r="A4" s="152" t="s">
        <v>426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3"/>
      <c r="P4" s="183"/>
      <c r="Q4" s="183"/>
      <c r="R4" s="183"/>
      <c r="S4" s="184"/>
      <c r="T4" s="183"/>
      <c r="U4" s="183"/>
      <c r="V4" s="234">
        <v>4.97</v>
      </c>
      <c r="W4" s="258">
        <v>4.97</v>
      </c>
    </row>
    <row r="5" spans="1:23" ht="25.5" customHeight="1">
      <c r="A5" s="152" t="s">
        <v>251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9">
        <v>11.3</v>
      </c>
      <c r="P5" s="98">
        <v>11.61</v>
      </c>
      <c r="Q5" s="98">
        <v>103.48</v>
      </c>
      <c r="R5" s="358">
        <v>103.18</v>
      </c>
      <c r="S5" s="358"/>
      <c r="T5" s="200">
        <v>104.18</v>
      </c>
      <c r="U5" s="180">
        <v>104.18</v>
      </c>
      <c r="V5" s="233">
        <v>117.42</v>
      </c>
      <c r="W5" s="258">
        <v>57.01</v>
      </c>
    </row>
    <row r="6" spans="1:23" ht="25.5" customHeight="1">
      <c r="A6" s="152" t="s">
        <v>252</v>
      </c>
      <c r="B6" s="128">
        <v>93</v>
      </c>
      <c r="C6" s="128">
        <v>110</v>
      </c>
      <c r="D6" s="128">
        <v>216</v>
      </c>
      <c r="E6" s="128">
        <v>615</v>
      </c>
      <c r="F6" s="128">
        <v>1141</v>
      </c>
      <c r="G6" s="128">
        <v>1804</v>
      </c>
      <c r="H6" s="128">
        <v>2067</v>
      </c>
      <c r="I6" s="128">
        <v>2126.8</v>
      </c>
      <c r="J6" s="128">
        <v>2192.1</v>
      </c>
      <c r="K6" s="128">
        <v>2192.3</v>
      </c>
      <c r="L6" s="128">
        <v>2197.7</v>
      </c>
      <c r="M6" s="128">
        <v>2270.6</v>
      </c>
      <c r="N6" s="128">
        <v>2310.6</v>
      </c>
      <c r="O6" s="130">
        <v>2060.82</v>
      </c>
      <c r="P6" s="98">
        <v>2155.21</v>
      </c>
      <c r="Q6" s="98">
        <v>2766.43</v>
      </c>
      <c r="R6" s="358">
        <v>3460.8</v>
      </c>
      <c r="S6" s="358"/>
      <c r="T6" s="200">
        <v>3511.66</v>
      </c>
      <c r="U6" s="180">
        <v>3405.05</v>
      </c>
      <c r="V6" s="233">
        <v>3383.57</v>
      </c>
      <c r="W6" s="258">
        <v>3289.55</v>
      </c>
    </row>
    <row r="7" spans="1:23" ht="25.5" customHeight="1">
      <c r="A7" s="152" t="s">
        <v>265</v>
      </c>
      <c r="B7" s="128">
        <v>1860</v>
      </c>
      <c r="C7" s="128">
        <v>1807</v>
      </c>
      <c r="D7" s="128">
        <v>2128</v>
      </c>
      <c r="E7" s="128">
        <v>2962</v>
      </c>
      <c r="F7" s="128">
        <v>3673</v>
      </c>
      <c r="G7" s="128">
        <v>4782</v>
      </c>
      <c r="H7" s="128">
        <v>4965</v>
      </c>
      <c r="I7" s="128">
        <v>5006.4</v>
      </c>
      <c r="J7" s="128">
        <v>5171.2</v>
      </c>
      <c r="K7" s="128">
        <v>5169</v>
      </c>
      <c r="L7" s="128">
        <v>5524.7</v>
      </c>
      <c r="M7" s="128">
        <v>5539.7</v>
      </c>
      <c r="N7" s="128">
        <v>5566.5</v>
      </c>
      <c r="O7" s="129">
        <v>7953.25</v>
      </c>
      <c r="P7" s="98">
        <v>8522</v>
      </c>
      <c r="Q7" s="98">
        <v>9050.17</v>
      </c>
      <c r="R7" s="358">
        <v>9610.11</v>
      </c>
      <c r="S7" s="358"/>
      <c r="T7" s="200">
        <v>9466.75</v>
      </c>
      <c r="U7" s="180">
        <v>9552.81</v>
      </c>
      <c r="V7" s="233">
        <v>10162.19</v>
      </c>
      <c r="W7" s="258">
        <v>10061.014</v>
      </c>
    </row>
    <row r="8" spans="1:23" ht="25.5" customHeight="1">
      <c r="A8" s="152" t="s">
        <v>322</v>
      </c>
      <c r="B8" s="128">
        <v>8804</v>
      </c>
      <c r="C8" s="128">
        <v>9173</v>
      </c>
      <c r="D8" s="128">
        <v>12840</v>
      </c>
      <c r="E8" s="128">
        <v>17994</v>
      </c>
      <c r="F8" s="128">
        <v>21477</v>
      </c>
      <c r="G8" s="128">
        <v>29041</v>
      </c>
      <c r="H8" s="128">
        <v>29809</v>
      </c>
      <c r="I8" s="128">
        <v>30460.6</v>
      </c>
      <c r="J8" s="128">
        <v>31053</v>
      </c>
      <c r="K8" s="128">
        <v>31816</v>
      </c>
      <c r="L8" s="128">
        <v>32553.7</v>
      </c>
      <c r="M8" s="128">
        <v>33855.7</v>
      </c>
      <c r="N8" s="128">
        <v>34257.2</v>
      </c>
      <c r="O8" s="129">
        <v>34397.96</v>
      </c>
      <c r="P8" s="98">
        <v>36170.03</v>
      </c>
      <c r="Q8" s="98">
        <v>38517.3</v>
      </c>
      <c r="R8" s="358">
        <v>41222.69</v>
      </c>
      <c r="S8" s="358"/>
      <c r="T8" s="200">
        <v>42192.71</v>
      </c>
      <c r="U8" s="180">
        <v>43380.02</v>
      </c>
      <c r="V8" s="233">
        <v>47382.07</v>
      </c>
      <c r="W8" s="258">
        <v>46414.183</v>
      </c>
    </row>
    <row r="9" spans="1:23" ht="25.5" customHeight="1">
      <c r="A9" s="152" t="s">
        <v>236</v>
      </c>
      <c r="B9" s="128">
        <v>25768</v>
      </c>
      <c r="C9" s="128">
        <v>26010</v>
      </c>
      <c r="D9" s="128">
        <v>28868</v>
      </c>
      <c r="E9" s="128">
        <v>33900</v>
      </c>
      <c r="F9" s="128">
        <v>37543</v>
      </c>
      <c r="G9" s="128">
        <v>45050</v>
      </c>
      <c r="H9" s="128">
        <v>46400</v>
      </c>
      <c r="I9" s="128">
        <v>46877.4</v>
      </c>
      <c r="J9" s="128">
        <v>47339.9</v>
      </c>
      <c r="K9" s="128">
        <v>48272.8</v>
      </c>
      <c r="L9" s="128">
        <v>49395.8</v>
      </c>
      <c r="M9" s="128">
        <v>50314.5</v>
      </c>
      <c r="N9" s="128">
        <v>50574.1</v>
      </c>
      <c r="O9" s="129">
        <v>45317.77</v>
      </c>
      <c r="P9" s="98">
        <v>49014.17</v>
      </c>
      <c r="Q9" s="98">
        <v>45850.55</v>
      </c>
      <c r="R9" s="358">
        <v>50340.31</v>
      </c>
      <c r="S9" s="358"/>
      <c r="T9" s="200">
        <v>51613.27</v>
      </c>
      <c r="U9" s="180">
        <v>51969.4</v>
      </c>
      <c r="V9" s="233">
        <v>53496.51</v>
      </c>
      <c r="W9" s="258">
        <v>53838.541</v>
      </c>
    </row>
    <row r="10" spans="1:23" ht="25.5" customHeight="1">
      <c r="A10" s="152" t="s">
        <v>237</v>
      </c>
      <c r="B10" s="128">
        <v>13014</v>
      </c>
      <c r="C10" s="128">
        <v>13000</v>
      </c>
      <c r="D10" s="128">
        <v>12999</v>
      </c>
      <c r="E10" s="128">
        <v>13089</v>
      </c>
      <c r="F10" s="128">
        <v>13222</v>
      </c>
      <c r="G10" s="128">
        <v>13744</v>
      </c>
      <c r="H10" s="128">
        <v>13662</v>
      </c>
      <c r="I10" s="128">
        <v>13632.1</v>
      </c>
      <c r="J10" s="128">
        <v>13798.6</v>
      </c>
      <c r="K10" s="128">
        <v>13908.4</v>
      </c>
      <c r="L10" s="128">
        <v>13970.8</v>
      </c>
      <c r="M10" s="128">
        <v>13999.6</v>
      </c>
      <c r="N10" s="128">
        <v>14028.3</v>
      </c>
      <c r="O10" s="129">
        <v>3263.35</v>
      </c>
      <c r="P10" s="98">
        <v>3420</v>
      </c>
      <c r="Q10" s="98">
        <v>8085.54</v>
      </c>
      <c r="R10" s="358">
        <v>8507.55</v>
      </c>
      <c r="S10" s="358"/>
      <c r="T10" s="200">
        <v>8753.87</v>
      </c>
      <c r="U10" s="180">
        <v>8998.52</v>
      </c>
      <c r="V10" s="233">
        <v>9568.05</v>
      </c>
      <c r="W10" s="258">
        <v>15107.336</v>
      </c>
    </row>
    <row r="11" spans="1:23" ht="25.5" customHeight="1">
      <c r="A11" s="152" t="s">
        <v>267</v>
      </c>
      <c r="B11" s="131"/>
      <c r="C11" s="131"/>
      <c r="D11" s="131"/>
      <c r="E11" s="128">
        <v>5</v>
      </c>
      <c r="F11" s="128">
        <v>5</v>
      </c>
      <c r="G11" s="128">
        <v>5</v>
      </c>
      <c r="H11" s="128">
        <v>5</v>
      </c>
      <c r="I11" s="128">
        <v>4.5</v>
      </c>
      <c r="J11" s="128">
        <v>9.5</v>
      </c>
      <c r="K11" s="128">
        <v>12.5</v>
      </c>
      <c r="L11" s="128">
        <v>17.2</v>
      </c>
      <c r="M11" s="128">
        <v>17.2</v>
      </c>
      <c r="N11" s="128">
        <v>17.2</v>
      </c>
      <c r="O11" s="129">
        <v>10.6</v>
      </c>
      <c r="P11" s="98">
        <v>11.9</v>
      </c>
      <c r="Q11" s="98">
        <v>18.76</v>
      </c>
      <c r="R11" s="358">
        <v>16.3</v>
      </c>
      <c r="S11" s="358"/>
      <c r="T11" s="200">
        <v>17.8</v>
      </c>
      <c r="U11" s="180">
        <v>17.8</v>
      </c>
      <c r="V11" s="233">
        <v>54.96</v>
      </c>
      <c r="W11" s="258">
        <v>60.98</v>
      </c>
    </row>
    <row r="12" spans="1:23" ht="25.5" customHeight="1">
      <c r="A12" s="152" t="s">
        <v>239</v>
      </c>
      <c r="B12" s="131"/>
      <c r="C12" s="131"/>
      <c r="D12" s="131"/>
      <c r="E12" s="128"/>
      <c r="F12" s="128"/>
      <c r="G12" s="128"/>
      <c r="H12" s="128"/>
      <c r="I12" s="128"/>
      <c r="J12" s="128">
        <v>4.6</v>
      </c>
      <c r="K12" s="128">
        <v>4.6</v>
      </c>
      <c r="L12" s="128">
        <v>4.6</v>
      </c>
      <c r="M12" s="128">
        <v>4.6</v>
      </c>
      <c r="N12" s="128">
        <v>4.6</v>
      </c>
      <c r="O12" s="129">
        <v>6</v>
      </c>
      <c r="P12" s="98">
        <v>6</v>
      </c>
      <c r="Q12" s="98">
        <v>6</v>
      </c>
      <c r="R12" s="358">
        <v>6</v>
      </c>
      <c r="S12" s="358"/>
      <c r="T12" s="200">
        <v>6.5</v>
      </c>
      <c r="U12" s="180">
        <v>13</v>
      </c>
      <c r="V12" s="233">
        <v>19</v>
      </c>
      <c r="W12" s="258">
        <v>24.9</v>
      </c>
    </row>
    <row r="13" spans="1:23" ht="25.5" customHeight="1">
      <c r="A13" s="152" t="s">
        <v>240</v>
      </c>
      <c r="B13" s="128">
        <v>4854</v>
      </c>
      <c r="C13" s="128">
        <v>5904</v>
      </c>
      <c r="D13" s="128">
        <v>6499</v>
      </c>
      <c r="E13" s="128">
        <v>6823</v>
      </c>
      <c r="F13" s="128">
        <v>8296</v>
      </c>
      <c r="G13" s="128">
        <v>9450</v>
      </c>
      <c r="H13" s="128">
        <v>10063</v>
      </c>
      <c r="I13" s="128">
        <v>10461.2</v>
      </c>
      <c r="J13" s="128">
        <v>10528</v>
      </c>
      <c r="K13" s="128">
        <v>10679.6</v>
      </c>
      <c r="L13" s="128">
        <v>10783.6</v>
      </c>
      <c r="M13" s="128">
        <v>10790.6</v>
      </c>
      <c r="N13" s="128">
        <v>10800.4</v>
      </c>
      <c r="O13" s="129">
        <v>11695.8</v>
      </c>
      <c r="P13" s="98">
        <v>12214.04</v>
      </c>
      <c r="Q13" s="98">
        <v>12432.55</v>
      </c>
      <c r="R13" s="358">
        <v>12679.29</v>
      </c>
      <c r="S13" s="358"/>
      <c r="T13" s="200">
        <v>12971.13</v>
      </c>
      <c r="U13" s="180">
        <v>12920.92</v>
      </c>
      <c r="V13" s="233">
        <v>13398.7</v>
      </c>
      <c r="W13" s="258">
        <v>13057.66</v>
      </c>
    </row>
    <row r="14" spans="1:23" ht="25.5" customHeight="1">
      <c r="A14" s="152"/>
      <c r="B14" s="131"/>
      <c r="C14" s="131"/>
      <c r="D14" s="131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98"/>
      <c r="P14" s="98"/>
      <c r="Q14" s="98"/>
      <c r="R14" s="98"/>
      <c r="S14" s="16"/>
      <c r="T14" s="98"/>
      <c r="U14" s="98"/>
      <c r="V14" s="98"/>
      <c r="W14" s="98"/>
    </row>
    <row r="15" spans="1:23" ht="25.5" customHeight="1">
      <c r="A15" s="153" t="s">
        <v>320</v>
      </c>
      <c r="B15" s="127">
        <v>54393</v>
      </c>
      <c r="C15" s="127">
        <v>56004</v>
      </c>
      <c r="D15" s="127">
        <v>63550</v>
      </c>
      <c r="E15" s="127">
        <f>SUM(E5:E14)</f>
        <v>75388</v>
      </c>
      <c r="F15" s="127">
        <f>SUM(F5:F14)</f>
        <v>85357</v>
      </c>
      <c r="G15" s="127">
        <f>SUM(G5:G14)</f>
        <v>103876</v>
      </c>
      <c r="H15" s="127">
        <f aca="true" t="shared" si="0" ref="H15:N15">SUM(H6:H14)</f>
        <v>106971</v>
      </c>
      <c r="I15" s="127">
        <f t="shared" si="0"/>
        <v>108569</v>
      </c>
      <c r="J15" s="127">
        <f t="shared" si="0"/>
        <v>110096.90000000002</v>
      </c>
      <c r="K15" s="127">
        <f t="shared" si="0"/>
        <v>112055.20000000001</v>
      </c>
      <c r="L15" s="127">
        <f t="shared" si="0"/>
        <v>114448.1</v>
      </c>
      <c r="M15" s="127">
        <f t="shared" si="0"/>
        <v>116792.50000000001</v>
      </c>
      <c r="N15" s="127">
        <f t="shared" si="0"/>
        <v>117558.9</v>
      </c>
      <c r="O15" s="98">
        <f>SUM(O5:O14)</f>
        <v>104716.85000000002</v>
      </c>
      <c r="P15" s="98">
        <f>SUM(P5:P14)</f>
        <v>111524.95999999999</v>
      </c>
      <c r="Q15" s="98">
        <f>SUM(Q5:Q14)</f>
        <v>116830.78</v>
      </c>
      <c r="R15" s="98">
        <f>SUM(R5:R14)</f>
        <v>125946.23000000001</v>
      </c>
      <c r="S15" s="101">
        <f>SUM(R15)</f>
        <v>125946.23000000001</v>
      </c>
      <c r="T15" s="98">
        <f>SUM(T5:T14)</f>
        <v>128637.87000000001</v>
      </c>
      <c r="U15" s="98">
        <f>SUM(U5:U14)</f>
        <v>130361.7</v>
      </c>
      <c r="V15" s="98">
        <f>SUM(V3:V14)</f>
        <v>137592.44000000003</v>
      </c>
      <c r="W15" s="98">
        <f>SUM(W3:W14)</f>
        <v>141918.12399999998</v>
      </c>
    </row>
    <row r="16" spans="1:23" ht="25.5" customHeight="1" thickBot="1">
      <c r="A16" s="154" t="s">
        <v>321</v>
      </c>
      <c r="B16" s="155"/>
      <c r="C16" s="156">
        <v>3</v>
      </c>
      <c r="D16" s="156">
        <v>13.5</v>
      </c>
      <c r="E16" s="156">
        <f aca="true" t="shared" si="1" ref="E16:J16">SUM(E15-D15)*100/D15</f>
        <v>18.627852084972464</v>
      </c>
      <c r="F16" s="156">
        <f t="shared" si="1"/>
        <v>13.223589961267045</v>
      </c>
      <c r="G16" s="156">
        <f t="shared" si="1"/>
        <v>21.695935892779737</v>
      </c>
      <c r="H16" s="156">
        <f t="shared" si="1"/>
        <v>2.9795140359659595</v>
      </c>
      <c r="I16" s="156">
        <f t="shared" si="1"/>
        <v>1.493862822634172</v>
      </c>
      <c r="J16" s="156">
        <f t="shared" si="1"/>
        <v>1.4073077950428052</v>
      </c>
      <c r="K16" s="156">
        <f aca="true" t="shared" si="2" ref="K16:R16">SUM(K15-J15)*100/J15</f>
        <v>1.7787058491201733</v>
      </c>
      <c r="L16" s="156">
        <f t="shared" si="2"/>
        <v>2.1354653777780896</v>
      </c>
      <c r="M16" s="156">
        <f t="shared" si="2"/>
        <v>2.0484394236339516</v>
      </c>
      <c r="N16" s="156">
        <f t="shared" si="2"/>
        <v>0.6562065201104348</v>
      </c>
      <c r="O16" s="156">
        <f t="shared" si="2"/>
        <v>-10.923928345705834</v>
      </c>
      <c r="P16" s="156">
        <f t="shared" si="2"/>
        <v>6.501446519829398</v>
      </c>
      <c r="Q16" s="156">
        <f t="shared" si="2"/>
        <v>4.757517958311761</v>
      </c>
      <c r="R16" s="156">
        <f t="shared" si="2"/>
        <v>7.802267518885016</v>
      </c>
      <c r="S16" s="235"/>
      <c r="T16" s="156">
        <f>SUM(T15-R15)*100/R15</f>
        <v>2.137134235776648</v>
      </c>
      <c r="U16" s="156">
        <f>SUM(U15-S15)*100/S15</f>
        <v>3.5058373720277185</v>
      </c>
      <c r="V16" s="156">
        <f>SUM(V15-U15)*100/U15</f>
        <v>5.546675135411731</v>
      </c>
      <c r="W16" s="156">
        <f>SUM(W15-V15)*100/V15</f>
        <v>3.143838426006508</v>
      </c>
    </row>
  </sheetData>
  <sheetProtection/>
  <mergeCells count="12">
    <mergeCell ref="B1:K1"/>
    <mergeCell ref="A1:A2"/>
    <mergeCell ref="R5:S5"/>
    <mergeCell ref="R6:S6"/>
    <mergeCell ref="R7:S7"/>
    <mergeCell ref="R8:S8"/>
    <mergeCell ref="R9:S9"/>
    <mergeCell ref="L1:W1"/>
    <mergeCell ref="R10:S10"/>
    <mergeCell ref="R11:S11"/>
    <mergeCell ref="R12:S12"/>
    <mergeCell ref="R13:S13"/>
  </mergeCells>
  <printOptions horizontalCentered="1"/>
  <pageMargins left="0.31496062992125984" right="0.31496062992125984" top="1.535433070866142" bottom="0.7480314960629921" header="0.31496062992125984" footer="0.7086614173228347"/>
  <pageSetup horizontalDpi="600" verticalDpi="600" orientation="landscape" paperSize="9" scale="95" r:id="rId2"/>
  <headerFooter>
    <oddHeader>&amp;L&amp;G&amp;C&amp;"Verdana,Negrita"&amp;12EVOLUCION DE LA SUPERFICIE PLANTADA DE VIDES PARA VINIFICACIÓN
AÑOS 1995 - 2014&amp;RCUADRO N° 53</oddHeader>
    <oddFooter>&amp;R&amp;F
Página &amp;P de &amp;N</oddFooter>
  </headerFooter>
  <legacyDrawingHF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Y22"/>
  <sheetViews>
    <sheetView zoomScalePageLayoutView="0" workbookViewId="0" topLeftCell="G1">
      <selection activeCell="C15" sqref="C15"/>
    </sheetView>
  </sheetViews>
  <sheetFormatPr defaultColWidth="11.421875" defaultRowHeight="18.75" customHeight="1"/>
  <cols>
    <col min="1" max="1" width="21.421875" style="17" customWidth="1"/>
    <col min="2" max="7" width="9.140625" style="17" customWidth="1"/>
    <col min="8" max="12" width="10.57421875" style="17" customWidth="1"/>
    <col min="13" max="13" width="10.28125" style="17" customWidth="1"/>
    <col min="14" max="15" width="9.8515625" style="17" customWidth="1"/>
    <col min="16" max="20" width="11.57421875" style="17" customWidth="1"/>
    <col min="21" max="16384" width="11.421875" style="17" customWidth="1"/>
  </cols>
  <sheetData>
    <row r="1" spans="1:23" ht="18.75" customHeight="1">
      <c r="A1" s="364" t="s">
        <v>324</v>
      </c>
      <c r="B1" s="368" t="s">
        <v>323</v>
      </c>
      <c r="C1" s="368"/>
      <c r="D1" s="368"/>
      <c r="E1" s="368"/>
      <c r="F1" s="368"/>
      <c r="G1" s="368"/>
      <c r="H1" s="368"/>
      <c r="I1" s="368"/>
      <c r="J1" s="368"/>
      <c r="K1" s="368"/>
      <c r="L1" s="369"/>
      <c r="M1" s="372" t="s">
        <v>323</v>
      </c>
      <c r="N1" s="368"/>
      <c r="O1" s="368"/>
      <c r="P1" s="368"/>
      <c r="Q1" s="368"/>
      <c r="R1" s="368"/>
      <c r="S1" s="368"/>
      <c r="T1" s="368"/>
      <c r="U1" s="368"/>
      <c r="V1" s="368"/>
      <c r="W1" s="369"/>
    </row>
    <row r="2" spans="1:23" ht="18.75" customHeight="1" thickBot="1">
      <c r="A2" s="365"/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1"/>
      <c r="M2" s="373"/>
      <c r="N2" s="370"/>
      <c r="O2" s="370"/>
      <c r="P2" s="370"/>
      <c r="Q2" s="370"/>
      <c r="R2" s="370"/>
      <c r="S2" s="370"/>
      <c r="T2" s="370"/>
      <c r="U2" s="370"/>
      <c r="V2" s="370"/>
      <c r="W2" s="371"/>
    </row>
    <row r="3" spans="1:23" ht="18.75" customHeight="1" thickBot="1">
      <c r="A3" s="366"/>
      <c r="B3" s="264">
        <v>1994</v>
      </c>
      <c r="C3" s="256">
        <v>1995</v>
      </c>
      <c r="D3" s="256">
        <v>1996</v>
      </c>
      <c r="E3" s="256">
        <v>1997</v>
      </c>
      <c r="F3" s="256">
        <v>1998</v>
      </c>
      <c r="G3" s="256">
        <v>1999</v>
      </c>
      <c r="H3" s="256">
        <v>2000</v>
      </c>
      <c r="I3" s="256">
        <v>2001</v>
      </c>
      <c r="J3" s="256">
        <v>2002</v>
      </c>
      <c r="K3" s="256">
        <v>2003</v>
      </c>
      <c r="L3" s="256">
        <v>2004</v>
      </c>
      <c r="M3" s="256">
        <v>2005</v>
      </c>
      <c r="N3" s="256">
        <v>2006</v>
      </c>
      <c r="O3" s="256">
        <v>2007</v>
      </c>
      <c r="P3" s="256">
        <v>2008</v>
      </c>
      <c r="Q3" s="256">
        <v>2009</v>
      </c>
      <c r="R3" s="256">
        <v>2010</v>
      </c>
      <c r="S3" s="256">
        <v>2011</v>
      </c>
      <c r="T3" s="257">
        <v>2012</v>
      </c>
      <c r="U3" s="257">
        <v>2013</v>
      </c>
      <c r="V3" s="257">
        <v>2014</v>
      </c>
      <c r="W3" s="257">
        <v>2015</v>
      </c>
    </row>
    <row r="4" spans="1:23" ht="18.75" customHeight="1">
      <c r="A4" s="134" t="s">
        <v>338</v>
      </c>
      <c r="B4" s="132">
        <v>11112</v>
      </c>
      <c r="C4" s="143">
        <v>12281</v>
      </c>
      <c r="D4" s="132">
        <v>13094</v>
      </c>
      <c r="E4" s="143">
        <v>15995</v>
      </c>
      <c r="F4" s="132">
        <v>21094</v>
      </c>
      <c r="G4" s="143">
        <v>26172</v>
      </c>
      <c r="H4" s="132">
        <v>35967</v>
      </c>
      <c r="I4" s="141">
        <v>38227</v>
      </c>
      <c r="J4" s="126">
        <v>39261</v>
      </c>
      <c r="K4" s="141">
        <v>39731.4</v>
      </c>
      <c r="L4" s="126">
        <v>40085.6</v>
      </c>
      <c r="M4" s="135">
        <v>40440.7</v>
      </c>
      <c r="N4" s="133">
        <v>40788.6</v>
      </c>
      <c r="O4" s="138">
        <v>40765.9</v>
      </c>
      <c r="P4" s="17">
        <v>38806.27</v>
      </c>
      <c r="Q4" s="136">
        <v>40727.95</v>
      </c>
      <c r="R4" s="17">
        <v>38425.67</v>
      </c>
      <c r="S4" s="185">
        <v>40836.95</v>
      </c>
      <c r="T4" s="136">
        <v>41521.93</v>
      </c>
      <c r="U4" s="136">
        <v>42195.36</v>
      </c>
      <c r="V4" s="136">
        <v>44176.37</v>
      </c>
      <c r="W4" s="136">
        <v>43211.01</v>
      </c>
    </row>
    <row r="5" spans="1:23" ht="18.75" customHeight="1">
      <c r="A5" s="134" t="s">
        <v>325</v>
      </c>
      <c r="B5" s="132">
        <v>2353</v>
      </c>
      <c r="C5" s="144">
        <v>2704</v>
      </c>
      <c r="D5" s="132">
        <v>3234</v>
      </c>
      <c r="E5" s="144">
        <v>5411</v>
      </c>
      <c r="F5" s="132">
        <v>8414</v>
      </c>
      <c r="G5" s="144">
        <v>10261</v>
      </c>
      <c r="H5" s="132">
        <v>12824</v>
      </c>
      <c r="I5" s="142">
        <v>12887</v>
      </c>
      <c r="J5" s="126">
        <v>12768</v>
      </c>
      <c r="K5" s="142">
        <v>12878.8</v>
      </c>
      <c r="L5" s="126">
        <v>12941.5</v>
      </c>
      <c r="M5" s="140">
        <v>13141.8</v>
      </c>
      <c r="N5" s="133">
        <v>13367.7</v>
      </c>
      <c r="O5" s="139">
        <v>13283</v>
      </c>
      <c r="P5" s="17">
        <v>9656.2</v>
      </c>
      <c r="Q5" s="137">
        <v>10040.5</v>
      </c>
      <c r="R5" s="17">
        <v>10640.15</v>
      </c>
      <c r="S5" s="186">
        <v>11431.95</v>
      </c>
      <c r="T5" s="137">
        <v>11649.07</v>
      </c>
      <c r="U5" s="137">
        <v>11925.19</v>
      </c>
      <c r="V5" s="137">
        <v>12480.13</v>
      </c>
      <c r="W5" s="137">
        <v>12242.78</v>
      </c>
    </row>
    <row r="6" spans="1:23" ht="18.75" customHeight="1">
      <c r="A6" s="134" t="s">
        <v>326</v>
      </c>
      <c r="B6" s="132">
        <v>4150</v>
      </c>
      <c r="C6" s="144">
        <v>4402</v>
      </c>
      <c r="D6" s="132">
        <v>4503</v>
      </c>
      <c r="E6" s="144">
        <v>5563</v>
      </c>
      <c r="F6" s="132">
        <v>6705</v>
      </c>
      <c r="G6" s="144">
        <v>6907</v>
      </c>
      <c r="H6" s="132">
        <v>7672</v>
      </c>
      <c r="I6" s="142">
        <v>7567</v>
      </c>
      <c r="J6" s="126">
        <v>7561</v>
      </c>
      <c r="K6" s="142">
        <v>7565.4</v>
      </c>
      <c r="L6" s="126">
        <v>7721.9</v>
      </c>
      <c r="M6" s="140">
        <v>8156.4</v>
      </c>
      <c r="N6" s="133">
        <v>8548.4</v>
      </c>
      <c r="O6" s="139">
        <v>8733.4</v>
      </c>
      <c r="P6" s="17">
        <v>12739.27</v>
      </c>
      <c r="Q6" s="137">
        <v>13082.29</v>
      </c>
      <c r="R6" s="17">
        <v>10834.02</v>
      </c>
      <c r="S6" s="186">
        <v>10970.36</v>
      </c>
      <c r="T6" s="137">
        <v>10570.91</v>
      </c>
      <c r="U6" s="137">
        <v>10693.92</v>
      </c>
      <c r="V6" s="137">
        <v>11633.83</v>
      </c>
      <c r="W6" s="137">
        <v>11698.3</v>
      </c>
    </row>
    <row r="7" spans="1:23" ht="18.75" customHeight="1">
      <c r="A7" s="134" t="s">
        <v>327</v>
      </c>
      <c r="B7" s="132">
        <v>5981</v>
      </c>
      <c r="C7" s="144">
        <v>6135</v>
      </c>
      <c r="D7" s="132">
        <v>6172</v>
      </c>
      <c r="E7" s="144">
        <v>6576</v>
      </c>
      <c r="F7" s="132">
        <v>6756</v>
      </c>
      <c r="G7" s="144">
        <v>6564</v>
      </c>
      <c r="H7" s="132">
        <v>6790</v>
      </c>
      <c r="I7" s="142">
        <v>6673</v>
      </c>
      <c r="J7" s="126">
        <v>7041</v>
      </c>
      <c r="K7" s="142">
        <v>7368</v>
      </c>
      <c r="L7" s="126">
        <v>7741.1</v>
      </c>
      <c r="M7" s="140">
        <v>8378.7</v>
      </c>
      <c r="N7" s="133">
        <v>8697.3</v>
      </c>
      <c r="O7" s="139">
        <v>8862.3</v>
      </c>
      <c r="P7" s="17">
        <v>11243.56</v>
      </c>
      <c r="Q7" s="137">
        <v>12159.06</v>
      </c>
      <c r="R7" s="17">
        <v>13277.82</v>
      </c>
      <c r="S7" s="186">
        <v>13922.32</v>
      </c>
      <c r="T7" s="137">
        <v>14131.97</v>
      </c>
      <c r="U7" s="137">
        <v>14392.98</v>
      </c>
      <c r="V7" s="137">
        <v>15142.33</v>
      </c>
      <c r="W7" s="137">
        <v>15172.99</v>
      </c>
    </row>
    <row r="8" spans="1:23" ht="18.75" customHeight="1">
      <c r="A8" s="134" t="s">
        <v>328</v>
      </c>
      <c r="B8" s="132">
        <v>103</v>
      </c>
      <c r="C8" s="144">
        <v>106</v>
      </c>
      <c r="D8" s="132">
        <v>93</v>
      </c>
      <c r="E8" s="144">
        <v>98</v>
      </c>
      <c r="F8" s="132">
        <v>104</v>
      </c>
      <c r="G8" s="144">
        <v>95</v>
      </c>
      <c r="H8" s="132">
        <v>76</v>
      </c>
      <c r="I8" s="142">
        <v>49</v>
      </c>
      <c r="J8" s="126">
        <v>52</v>
      </c>
      <c r="K8" s="142">
        <v>51.4</v>
      </c>
      <c r="L8" s="126">
        <v>75.9</v>
      </c>
      <c r="M8" s="140">
        <v>73.2</v>
      </c>
      <c r="N8" s="133">
        <v>76.4</v>
      </c>
      <c r="O8" s="139">
        <v>76.4</v>
      </c>
      <c r="P8" s="17">
        <v>56.58</v>
      </c>
      <c r="Q8" s="137">
        <v>56.58</v>
      </c>
      <c r="R8" s="17">
        <v>55.78</v>
      </c>
      <c r="S8" s="186">
        <v>55.8</v>
      </c>
      <c r="T8" s="137">
        <v>55.8</v>
      </c>
      <c r="U8" s="137">
        <v>55.8</v>
      </c>
      <c r="V8" s="137">
        <v>56.04</v>
      </c>
      <c r="W8" s="137">
        <v>45.53</v>
      </c>
    </row>
    <row r="9" spans="1:23" ht="18.75" customHeight="1">
      <c r="A9" s="134" t="s">
        <v>329</v>
      </c>
      <c r="B9" s="132">
        <v>138</v>
      </c>
      <c r="C9" s="144">
        <v>215</v>
      </c>
      <c r="D9" s="132">
        <v>287</v>
      </c>
      <c r="E9" s="144">
        <v>411</v>
      </c>
      <c r="F9" s="132">
        <v>589</v>
      </c>
      <c r="G9" s="144">
        <v>839</v>
      </c>
      <c r="H9" s="132">
        <v>1613</v>
      </c>
      <c r="I9" s="142">
        <v>1450</v>
      </c>
      <c r="J9" s="126">
        <v>1434</v>
      </c>
      <c r="K9" s="142">
        <v>1422</v>
      </c>
      <c r="L9" s="126">
        <v>1440</v>
      </c>
      <c r="M9" s="140">
        <v>1360.8</v>
      </c>
      <c r="N9" s="133">
        <v>1381.9</v>
      </c>
      <c r="O9" s="139">
        <v>1412.8</v>
      </c>
      <c r="P9" s="17">
        <v>2597.99</v>
      </c>
      <c r="Q9" s="137">
        <v>2884.04</v>
      </c>
      <c r="R9" s="17">
        <v>3306.82</v>
      </c>
      <c r="S9" s="186">
        <v>3729.32</v>
      </c>
      <c r="T9" s="137">
        <v>4012.45</v>
      </c>
      <c r="U9" s="137">
        <v>4059.89</v>
      </c>
      <c r="V9" s="137">
        <v>4195.85</v>
      </c>
      <c r="W9" s="137">
        <v>4148.55</v>
      </c>
    </row>
    <row r="10" spans="1:23" ht="18.75" customHeight="1">
      <c r="A10" s="134" t="s">
        <v>330</v>
      </c>
      <c r="B10" s="132">
        <v>307</v>
      </c>
      <c r="C10" s="144">
        <v>296</v>
      </c>
      <c r="D10" s="132">
        <v>317</v>
      </c>
      <c r="E10" s="144">
        <v>338</v>
      </c>
      <c r="F10" s="132">
        <v>348</v>
      </c>
      <c r="G10" s="144">
        <v>286</v>
      </c>
      <c r="H10" s="132">
        <v>286</v>
      </c>
      <c r="I10" s="142">
        <v>286</v>
      </c>
      <c r="J10" s="126">
        <v>283</v>
      </c>
      <c r="K10" s="142">
        <v>288.3</v>
      </c>
      <c r="L10" s="126">
        <v>292.7</v>
      </c>
      <c r="M10" s="140">
        <v>304.5</v>
      </c>
      <c r="N10" s="133">
        <v>304.5</v>
      </c>
      <c r="O10" s="139">
        <v>304.5</v>
      </c>
      <c r="P10" s="17">
        <v>333.22</v>
      </c>
      <c r="Q10" s="137">
        <v>367.17</v>
      </c>
      <c r="R10" s="17">
        <v>400.25</v>
      </c>
      <c r="S10" s="186">
        <v>409.36</v>
      </c>
      <c r="T10" s="137">
        <v>442.21</v>
      </c>
      <c r="U10" s="137">
        <v>424.37</v>
      </c>
      <c r="V10" s="137">
        <v>420.1</v>
      </c>
      <c r="W10" s="137">
        <v>423.34</v>
      </c>
    </row>
    <row r="11" spans="1:23" ht="18.75" customHeight="1">
      <c r="A11" s="134" t="s">
        <v>331</v>
      </c>
      <c r="B11" s="132">
        <v>2708</v>
      </c>
      <c r="C11" s="144">
        <v>2649</v>
      </c>
      <c r="D11" s="132">
        <v>2616</v>
      </c>
      <c r="E11" s="144">
        <v>2427</v>
      </c>
      <c r="F11" s="132">
        <v>2425</v>
      </c>
      <c r="G11" s="144">
        <v>2355</v>
      </c>
      <c r="H11" s="132">
        <v>1892</v>
      </c>
      <c r="I11" s="142">
        <v>1860</v>
      </c>
      <c r="J11" s="126">
        <v>1843</v>
      </c>
      <c r="K11" s="142">
        <v>1820.5</v>
      </c>
      <c r="L11" s="126">
        <v>1715.1</v>
      </c>
      <c r="M11" s="140">
        <v>1708.4</v>
      </c>
      <c r="N11" s="133">
        <v>1727.4</v>
      </c>
      <c r="O11" s="139">
        <v>1719.3</v>
      </c>
      <c r="P11" s="17">
        <v>779.3</v>
      </c>
      <c r="Q11" s="137">
        <v>846.31</v>
      </c>
      <c r="R11" s="17">
        <v>929.71</v>
      </c>
      <c r="S11" s="186">
        <v>958.98</v>
      </c>
      <c r="T11" s="137">
        <v>920.91</v>
      </c>
      <c r="U11" s="137">
        <v>902.5</v>
      </c>
      <c r="V11" s="137">
        <v>968.1</v>
      </c>
      <c r="W11" s="137">
        <v>958.77</v>
      </c>
    </row>
    <row r="12" spans="1:23" ht="18.75" customHeight="1">
      <c r="A12" s="134" t="s">
        <v>332</v>
      </c>
      <c r="B12" s="132">
        <v>15990</v>
      </c>
      <c r="C12" s="144">
        <v>15280</v>
      </c>
      <c r="D12" s="132">
        <v>15280</v>
      </c>
      <c r="E12" s="144">
        <v>15241</v>
      </c>
      <c r="F12" s="132">
        <v>15442</v>
      </c>
      <c r="G12" s="144">
        <v>15457</v>
      </c>
      <c r="H12" s="132">
        <v>15179</v>
      </c>
      <c r="I12" s="142">
        <v>15070</v>
      </c>
      <c r="J12" s="126">
        <v>14949</v>
      </c>
      <c r="K12" s="142">
        <v>14952.7</v>
      </c>
      <c r="L12" s="126">
        <v>14865</v>
      </c>
      <c r="M12" s="140">
        <v>14909.4</v>
      </c>
      <c r="N12" s="133">
        <v>14955</v>
      </c>
      <c r="O12" s="139">
        <v>15042</v>
      </c>
      <c r="P12" s="17">
        <v>3374.27</v>
      </c>
      <c r="Q12" s="137">
        <v>3868.29</v>
      </c>
      <c r="R12" s="17">
        <v>5855.13</v>
      </c>
      <c r="S12" s="186">
        <v>7079.16</v>
      </c>
      <c r="T12" s="137">
        <v>7247.52</v>
      </c>
      <c r="U12" s="137">
        <v>7338.68</v>
      </c>
      <c r="V12" s="137">
        <v>7652.58</v>
      </c>
      <c r="W12" s="137">
        <v>12520.57</v>
      </c>
    </row>
    <row r="13" spans="1:23" ht="18.75" customHeight="1">
      <c r="A13" s="134" t="s">
        <v>333</v>
      </c>
      <c r="B13" s="132"/>
      <c r="C13" s="144"/>
      <c r="D13" s="132"/>
      <c r="E13" s="144">
        <v>330</v>
      </c>
      <c r="F13" s="132">
        <v>1167</v>
      </c>
      <c r="G13" s="144">
        <v>2306</v>
      </c>
      <c r="H13" s="132">
        <v>4719</v>
      </c>
      <c r="I13" s="142">
        <v>5407</v>
      </c>
      <c r="J13" s="126">
        <v>5805</v>
      </c>
      <c r="K13" s="142">
        <v>6045</v>
      </c>
      <c r="L13" s="126">
        <v>6545.4</v>
      </c>
      <c r="M13" s="140">
        <v>6849.2</v>
      </c>
      <c r="N13" s="133">
        <v>7182.7</v>
      </c>
      <c r="O13" s="139">
        <v>7283.7</v>
      </c>
      <c r="P13" s="17">
        <v>8248.83</v>
      </c>
      <c r="Q13" s="137">
        <v>8826.7</v>
      </c>
      <c r="R13" s="17">
        <v>9501.99</v>
      </c>
      <c r="S13" s="186">
        <v>10040</v>
      </c>
      <c r="T13" s="137">
        <v>10418.06</v>
      </c>
      <c r="U13" s="137">
        <v>10732.48</v>
      </c>
      <c r="V13" s="137">
        <v>11319.49</v>
      </c>
      <c r="W13" s="137">
        <v>10860.86</v>
      </c>
    </row>
    <row r="14" spans="1:23" ht="18.75" customHeight="1">
      <c r="A14" s="134" t="s">
        <v>334</v>
      </c>
      <c r="B14" s="132"/>
      <c r="C14" s="144"/>
      <c r="D14" s="132">
        <v>19</v>
      </c>
      <c r="E14" s="144">
        <v>201</v>
      </c>
      <c r="F14" s="132">
        <v>568</v>
      </c>
      <c r="G14" s="144">
        <v>1019</v>
      </c>
      <c r="H14" s="132">
        <v>2039</v>
      </c>
      <c r="I14" s="142">
        <v>2197</v>
      </c>
      <c r="J14" s="126">
        <v>2347</v>
      </c>
      <c r="K14" s="142">
        <v>2467.7</v>
      </c>
      <c r="L14" s="126">
        <v>2754.2</v>
      </c>
      <c r="M14" s="140">
        <v>2988.2</v>
      </c>
      <c r="N14" s="133">
        <v>3369.6</v>
      </c>
      <c r="O14" s="139">
        <v>3513</v>
      </c>
      <c r="P14" s="17">
        <v>5390.71</v>
      </c>
      <c r="Q14" s="137">
        <v>6027.01</v>
      </c>
      <c r="R14" s="17">
        <v>6886.77</v>
      </c>
      <c r="S14" s="186">
        <v>7393.48</v>
      </c>
      <c r="T14" s="137">
        <v>7744.63</v>
      </c>
      <c r="U14" s="137">
        <v>7933.12</v>
      </c>
      <c r="V14" s="137">
        <v>8432.24</v>
      </c>
      <c r="W14" s="137">
        <v>8232.68</v>
      </c>
    </row>
    <row r="15" spans="1:23" ht="18.75" customHeight="1">
      <c r="A15" s="134" t="s">
        <v>335</v>
      </c>
      <c r="B15" s="132"/>
      <c r="C15" s="144"/>
      <c r="D15" s="132">
        <v>17</v>
      </c>
      <c r="E15" s="144">
        <v>64</v>
      </c>
      <c r="F15" s="132">
        <v>138</v>
      </c>
      <c r="G15" s="144">
        <v>316</v>
      </c>
      <c r="H15" s="132">
        <v>689</v>
      </c>
      <c r="I15" s="142">
        <v>823</v>
      </c>
      <c r="J15" s="126">
        <v>869</v>
      </c>
      <c r="K15" s="142">
        <v>925.3</v>
      </c>
      <c r="L15" s="126">
        <v>1055.7</v>
      </c>
      <c r="M15" s="140">
        <v>1099.2</v>
      </c>
      <c r="N15" s="133">
        <v>1142.9</v>
      </c>
      <c r="O15" s="139">
        <v>1177.3</v>
      </c>
      <c r="P15" s="17">
        <v>1226.16</v>
      </c>
      <c r="Q15" s="137">
        <v>1320.77</v>
      </c>
      <c r="R15" s="17">
        <v>1345.01</v>
      </c>
      <c r="S15" s="186">
        <v>1450.96</v>
      </c>
      <c r="T15" s="137">
        <v>1533.28</v>
      </c>
      <c r="U15" s="137">
        <v>1591.26</v>
      </c>
      <c r="V15" s="137">
        <v>1661.46</v>
      </c>
      <c r="W15" s="137">
        <v>1671.84</v>
      </c>
    </row>
    <row r="16" spans="1:23" ht="18.75" customHeight="1">
      <c r="A16" s="134" t="s">
        <v>336</v>
      </c>
      <c r="B16" s="132">
        <v>10251</v>
      </c>
      <c r="C16" s="144">
        <v>10324</v>
      </c>
      <c r="D16" s="132">
        <v>10371</v>
      </c>
      <c r="E16" s="144">
        <v>10895</v>
      </c>
      <c r="F16" s="132">
        <v>11638</v>
      </c>
      <c r="G16" s="144">
        <v>12780</v>
      </c>
      <c r="H16" s="132">
        <v>14130</v>
      </c>
      <c r="I16" s="142">
        <v>14475</v>
      </c>
      <c r="J16" s="126">
        <v>14356</v>
      </c>
      <c r="K16" s="142">
        <v>14580.4</v>
      </c>
      <c r="L16" s="126">
        <v>14821.4</v>
      </c>
      <c r="M16" s="140">
        <v>15037.6</v>
      </c>
      <c r="N16" s="133">
        <v>15250.1</v>
      </c>
      <c r="O16" s="139">
        <v>15385.3</v>
      </c>
      <c r="P16" s="17">
        <v>10264.54</v>
      </c>
      <c r="Q16" s="137">
        <v>11318.29</v>
      </c>
      <c r="R16" s="17">
        <v>15371.66</v>
      </c>
      <c r="S16" s="186">
        <v>17667.59</v>
      </c>
      <c r="T16" s="188">
        <v>18389.13</v>
      </c>
      <c r="U16" s="188">
        <v>18116.15</v>
      </c>
      <c r="V16" s="188">
        <v>19453.92</v>
      </c>
      <c r="W16" s="188">
        <v>20730.9</v>
      </c>
    </row>
    <row r="17" spans="1:23" s="125" customFormat="1" ht="30.75" customHeight="1">
      <c r="A17" s="158" t="s">
        <v>337</v>
      </c>
      <c r="B17" s="159">
        <v>53093</v>
      </c>
      <c r="C17" s="160">
        <v>54392</v>
      </c>
      <c r="D17" s="161">
        <v>56003</v>
      </c>
      <c r="E17" s="160">
        <v>63550</v>
      </c>
      <c r="F17" s="161">
        <f aca="true" t="shared" si="0" ref="F17:S17">SUM(F4:F16)</f>
        <v>75388</v>
      </c>
      <c r="G17" s="160">
        <f t="shared" si="0"/>
        <v>85357</v>
      </c>
      <c r="H17" s="161">
        <f t="shared" si="0"/>
        <v>103876</v>
      </c>
      <c r="I17" s="160">
        <f t="shared" si="0"/>
        <v>106971</v>
      </c>
      <c r="J17" s="161">
        <f t="shared" si="0"/>
        <v>108569</v>
      </c>
      <c r="K17" s="160">
        <f t="shared" si="0"/>
        <v>110096.9</v>
      </c>
      <c r="L17" s="162">
        <f t="shared" si="0"/>
        <v>112055.49999999999</v>
      </c>
      <c r="M17" s="163">
        <f t="shared" si="0"/>
        <v>114448.09999999999</v>
      </c>
      <c r="N17" s="164">
        <f t="shared" si="0"/>
        <v>116792.49999999999</v>
      </c>
      <c r="O17" s="165">
        <f t="shared" si="0"/>
        <v>117558.90000000001</v>
      </c>
      <c r="P17" s="166">
        <f t="shared" si="0"/>
        <v>104716.90000000002</v>
      </c>
      <c r="Q17" s="167">
        <f t="shared" si="0"/>
        <v>111524.95999999999</v>
      </c>
      <c r="R17" s="166">
        <f t="shared" si="0"/>
        <v>116830.78000000003</v>
      </c>
      <c r="S17" s="168">
        <f t="shared" si="0"/>
        <v>125946.23</v>
      </c>
      <c r="T17" s="187">
        <f>SUM(T4:T16)</f>
        <v>128637.87000000002</v>
      </c>
      <c r="U17" s="187">
        <f>SUM(U4:U16)</f>
        <v>130361.69999999998</v>
      </c>
      <c r="V17" s="187">
        <f>SUM(V4:V16)</f>
        <v>137592.44000000003</v>
      </c>
      <c r="W17" s="187">
        <f>SUM(W4:W16)</f>
        <v>141918.12</v>
      </c>
    </row>
    <row r="19" spans="13:25" ht="18.75" customHeight="1">
      <c r="M19" s="367" t="s">
        <v>389</v>
      </c>
      <c r="N19" s="367"/>
      <c r="O19" s="367"/>
      <c r="P19" s="367"/>
      <c r="Q19" s="367"/>
      <c r="R19" s="367"/>
      <c r="S19" s="367"/>
      <c r="T19" s="367"/>
      <c r="U19" s="367"/>
      <c r="V19" s="171"/>
      <c r="W19" s="171"/>
      <c r="X19" s="171"/>
      <c r="Y19" s="171"/>
    </row>
    <row r="20" spans="12:25" ht="18.75" customHeight="1">
      <c r="L20" s="201"/>
      <c r="M20" s="367"/>
      <c r="N20" s="367"/>
      <c r="O20" s="367"/>
      <c r="P20" s="367"/>
      <c r="Q20" s="367"/>
      <c r="R20" s="367"/>
      <c r="S20" s="367"/>
      <c r="T20" s="367"/>
      <c r="U20" s="367"/>
      <c r="V20" s="171"/>
      <c r="W20" s="171"/>
      <c r="X20" s="171"/>
      <c r="Y20" s="171"/>
    </row>
    <row r="21" spans="12:25" ht="18.75" customHeight="1">
      <c r="L21" s="201"/>
      <c r="M21" s="367"/>
      <c r="N21" s="367"/>
      <c r="O21" s="367"/>
      <c r="P21" s="367"/>
      <c r="Q21" s="367"/>
      <c r="R21" s="367"/>
      <c r="S21" s="367"/>
      <c r="T21" s="367"/>
      <c r="U21" s="367"/>
      <c r="V21" s="171"/>
      <c r="W21" s="171"/>
      <c r="X21" s="171"/>
      <c r="Y21" s="171"/>
    </row>
    <row r="22" spans="12:25" ht="18.75" customHeight="1">
      <c r="L22" s="201"/>
      <c r="M22" s="367"/>
      <c r="N22" s="367"/>
      <c r="O22" s="367"/>
      <c r="P22" s="367"/>
      <c r="Q22" s="367"/>
      <c r="R22" s="367"/>
      <c r="S22" s="367"/>
      <c r="T22" s="367"/>
      <c r="U22" s="367"/>
      <c r="V22" s="171"/>
      <c r="W22" s="171"/>
      <c r="X22" s="171"/>
      <c r="Y22" s="171"/>
    </row>
  </sheetData>
  <sheetProtection/>
  <mergeCells count="4">
    <mergeCell ref="A1:A3"/>
    <mergeCell ref="M19:U22"/>
    <mergeCell ref="B1:L2"/>
    <mergeCell ref="M1:W2"/>
  </mergeCells>
  <printOptions horizontalCentered="1"/>
  <pageMargins left="0.11811023622047245" right="0.11811023622047245" top="1.535433070866142" bottom="0.7480314960629921" header="0.31496062992125984" footer="0.7086614173228347"/>
  <pageSetup horizontalDpi="600" verticalDpi="600" orientation="landscape" paperSize="9" r:id="rId2"/>
  <headerFooter>
    <oddHeader>&amp;L&amp;G&amp;C&amp;"Verdana,Negrita"&amp;12EVOLUCION DE LA SUPERFICIE PLANTADA
CEPAJES PARA VINIFICACIÓN (ha)
AÑOS 1994 - 2014 &amp;RCUADRO N° 54</oddHeader>
    <oddFooter>&amp;R&amp;F
&amp;"Verdana,Normal"Página &amp;P de &amp;N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C10" sqref="C10"/>
    </sheetView>
  </sheetViews>
  <sheetFormatPr defaultColWidth="11.421875" defaultRowHeight="15"/>
  <cols>
    <col min="1" max="4" width="22.7109375" style="0" customWidth="1"/>
  </cols>
  <sheetData>
    <row r="1" spans="1:4" ht="24.75" customHeight="1">
      <c r="A1" s="274" t="s">
        <v>231</v>
      </c>
      <c r="B1" s="276" t="s">
        <v>232</v>
      </c>
      <c r="C1" s="276"/>
      <c r="D1" s="277" t="s">
        <v>233</v>
      </c>
    </row>
    <row r="2" spans="1:4" ht="27.75" customHeight="1">
      <c r="A2" s="275"/>
      <c r="B2" s="42" t="s">
        <v>241</v>
      </c>
      <c r="C2" s="42" t="s">
        <v>242</v>
      </c>
      <c r="D2" s="277"/>
    </row>
    <row r="3" spans="1:4" ht="27.75" customHeight="1">
      <c r="A3" s="43" t="s">
        <v>418</v>
      </c>
      <c r="B3" s="227">
        <v>1.3</v>
      </c>
      <c r="C3" s="227">
        <v>0.68</v>
      </c>
      <c r="D3" s="227">
        <f>SUM(B3:C3)</f>
        <v>1.98</v>
      </c>
    </row>
    <row r="4" spans="1:4" ht="27.75" customHeight="1">
      <c r="A4" s="43" t="s">
        <v>419</v>
      </c>
      <c r="B4" s="43">
        <v>1.06</v>
      </c>
      <c r="C4" s="43">
        <v>3.91</v>
      </c>
      <c r="D4" s="43">
        <f>SUM(B4:C4)</f>
        <v>4.970000000000001</v>
      </c>
    </row>
    <row r="5" spans="1:4" ht="30" customHeight="1">
      <c r="A5" s="43" t="s">
        <v>234</v>
      </c>
      <c r="B5" s="46">
        <v>43.83</v>
      </c>
      <c r="C5" s="46">
        <v>13.18</v>
      </c>
      <c r="D5" s="46">
        <f aca="true" t="shared" si="0" ref="D5:D13">SUM(B5:C5)</f>
        <v>57.01</v>
      </c>
    </row>
    <row r="6" spans="1:4" ht="28.5" customHeight="1">
      <c r="A6" s="45" t="s">
        <v>44</v>
      </c>
      <c r="B6" s="46">
        <v>1635.72</v>
      </c>
      <c r="C6" s="46">
        <v>1653.83</v>
      </c>
      <c r="D6" s="46">
        <f t="shared" si="0"/>
        <v>3289.55</v>
      </c>
    </row>
    <row r="7" spans="1:4" ht="31.5" customHeight="1">
      <c r="A7" s="45" t="s">
        <v>235</v>
      </c>
      <c r="B7" s="46">
        <v>6410.612</v>
      </c>
      <c r="C7" s="46">
        <v>3650.402</v>
      </c>
      <c r="D7" s="46">
        <f t="shared" si="0"/>
        <v>10061.014</v>
      </c>
    </row>
    <row r="8" spans="1:4" ht="29.25" customHeight="1">
      <c r="A8" s="45" t="s">
        <v>243</v>
      </c>
      <c r="B8" s="46">
        <v>6751.626</v>
      </c>
      <c r="C8" s="46">
        <v>39662.557</v>
      </c>
      <c r="D8" s="46">
        <f t="shared" si="0"/>
        <v>46414.183000000005</v>
      </c>
    </row>
    <row r="9" spans="1:4" ht="27.75" customHeight="1">
      <c r="A9" s="45" t="s">
        <v>236</v>
      </c>
      <c r="B9" s="46">
        <v>14775.122</v>
      </c>
      <c r="C9" s="46">
        <v>39063.419</v>
      </c>
      <c r="D9" s="46">
        <f t="shared" si="0"/>
        <v>53838.541</v>
      </c>
    </row>
    <row r="10" spans="1:4" ht="25.5" customHeight="1">
      <c r="A10" s="45" t="s">
        <v>237</v>
      </c>
      <c r="B10" s="46">
        <v>5009.32</v>
      </c>
      <c r="C10" s="46">
        <v>10098.01</v>
      </c>
      <c r="D10" s="46">
        <f t="shared" si="0"/>
        <v>15107.33</v>
      </c>
    </row>
    <row r="11" spans="1:4" ht="24" customHeight="1">
      <c r="A11" s="45" t="s">
        <v>238</v>
      </c>
      <c r="B11" s="46">
        <v>30.76</v>
      </c>
      <c r="C11" s="46">
        <v>30.22</v>
      </c>
      <c r="D11" s="46">
        <f t="shared" si="0"/>
        <v>60.980000000000004</v>
      </c>
    </row>
    <row r="12" spans="1:4" ht="27" customHeight="1">
      <c r="A12" s="45" t="s">
        <v>239</v>
      </c>
      <c r="B12" s="46">
        <v>15.55</v>
      </c>
      <c r="C12" s="46">
        <v>9.35</v>
      </c>
      <c r="D12" s="46">
        <f t="shared" si="0"/>
        <v>24.9</v>
      </c>
    </row>
    <row r="13" spans="1:4" ht="26.25" customHeight="1">
      <c r="A13" s="45" t="s">
        <v>240</v>
      </c>
      <c r="B13" s="46">
        <v>1699.675</v>
      </c>
      <c r="C13" s="46">
        <v>11357.985</v>
      </c>
      <c r="D13" s="46">
        <f t="shared" si="0"/>
        <v>13057.66</v>
      </c>
    </row>
    <row r="14" spans="1:4" ht="27.75" customHeight="1">
      <c r="A14" s="79" t="s">
        <v>244</v>
      </c>
      <c r="B14" s="80">
        <f>SUM(B3:B13)</f>
        <v>36374.575000000004</v>
      </c>
      <c r="C14" s="80">
        <f>SUM(C3:C13)</f>
        <v>105543.543</v>
      </c>
      <c r="D14" s="80">
        <f>SUM(B14:C14)</f>
        <v>141918.11800000002</v>
      </c>
    </row>
  </sheetData>
  <sheetProtection/>
  <mergeCells count="3">
    <mergeCell ref="A1:A2"/>
    <mergeCell ref="B1:C1"/>
    <mergeCell ref="D1:D2"/>
  </mergeCells>
  <printOptions horizontalCentered="1"/>
  <pageMargins left="0.31496062992125984" right="0.5118110236220472" top="1.7322834645669292" bottom="0.7480314960629921" header="0.7086614173228347" footer="0.7086614173228347"/>
  <pageSetup horizontalDpi="600" verticalDpi="600" orientation="landscape" r:id="rId2"/>
  <headerFooter>
    <oddHeader>&amp;L            &amp;G&amp;C&amp;"Verdana,Negrita"&amp;12CATASTRO NACIONAL DE VIDES DE VINIFICACION
POR CEPAJES BLANCOS Y TINTOS  (ha)&amp;R&amp;"Verdana,Normal"CUADRO N° 3</oddHeader>
    <oddFooter>&amp;R&amp;F</oddFooter>
  </headerFooter>
  <legacyDrawingHF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A1" sqref="A1:A2"/>
    </sheetView>
  </sheetViews>
  <sheetFormatPr defaultColWidth="11.421875" defaultRowHeight="15"/>
  <cols>
    <col min="1" max="1" width="7.00390625" style="17" customWidth="1"/>
    <col min="2" max="2" width="17.7109375" style="17" customWidth="1"/>
    <col min="3" max="3" width="13.421875" style="17" customWidth="1"/>
    <col min="4" max="5" width="14.57421875" style="17" customWidth="1"/>
    <col min="6" max="6" width="11.57421875" style="17" customWidth="1"/>
    <col min="7" max="7" width="14.57421875" style="17" customWidth="1"/>
    <col min="8" max="8" width="16.57421875" style="17" customWidth="1"/>
    <col min="9" max="9" width="14.57421875" style="17" customWidth="1"/>
    <col min="10" max="16384" width="11.421875" style="17" customWidth="1"/>
  </cols>
  <sheetData>
    <row r="1" spans="1:9" ht="18" customHeight="1">
      <c r="A1" s="374" t="s">
        <v>323</v>
      </c>
      <c r="B1" s="376" t="s">
        <v>339</v>
      </c>
      <c r="C1" s="377"/>
      <c r="D1" s="378"/>
      <c r="E1" s="376" t="s">
        <v>340</v>
      </c>
      <c r="F1" s="377"/>
      <c r="G1" s="378"/>
      <c r="H1" s="376" t="s">
        <v>341</v>
      </c>
      <c r="I1" s="378"/>
    </row>
    <row r="2" spans="1:9" ht="19.5" customHeight="1">
      <c r="A2" s="375"/>
      <c r="B2" s="43" t="s">
        <v>342</v>
      </c>
      <c r="C2" s="43" t="s">
        <v>343</v>
      </c>
      <c r="D2" s="43" t="s">
        <v>344</v>
      </c>
      <c r="E2" s="43" t="s">
        <v>345</v>
      </c>
      <c r="F2" s="43" t="s">
        <v>343</v>
      </c>
      <c r="G2" s="43" t="s">
        <v>344</v>
      </c>
      <c r="H2" s="43" t="s">
        <v>345</v>
      </c>
      <c r="I2" s="43" t="s">
        <v>344</v>
      </c>
    </row>
    <row r="3" spans="1:9" ht="16.5" customHeight="1">
      <c r="A3" s="149">
        <v>1991</v>
      </c>
      <c r="B3" s="145" t="s">
        <v>346</v>
      </c>
      <c r="C3" s="145" t="s">
        <v>347</v>
      </c>
      <c r="D3" s="145"/>
      <c r="E3" s="145" t="s">
        <v>348</v>
      </c>
      <c r="F3" s="145">
        <v>272.852</v>
      </c>
      <c r="G3" s="145"/>
      <c r="H3" s="145" t="s">
        <v>349</v>
      </c>
      <c r="I3" s="145"/>
    </row>
    <row r="4" spans="1:9" ht="16.5" customHeight="1">
      <c r="A4" s="149">
        <v>1992</v>
      </c>
      <c r="B4" s="145" t="s">
        <v>350</v>
      </c>
      <c r="C4" s="145" t="s">
        <v>351</v>
      </c>
      <c r="D4" s="145" t="s">
        <v>352</v>
      </c>
      <c r="E4" s="145" t="s">
        <v>353</v>
      </c>
      <c r="F4" s="145">
        <v>422.03</v>
      </c>
      <c r="G4" s="145" t="s">
        <v>354</v>
      </c>
      <c r="H4" s="145" t="s">
        <v>355</v>
      </c>
      <c r="I4" s="145"/>
    </row>
    <row r="5" spans="1:9" ht="16.5" customHeight="1">
      <c r="A5" s="149">
        <v>1993</v>
      </c>
      <c r="B5" s="145" t="s">
        <v>356</v>
      </c>
      <c r="C5" s="145">
        <v>678.583</v>
      </c>
      <c r="D5" s="145">
        <v>286</v>
      </c>
      <c r="E5" s="145" t="s">
        <v>357</v>
      </c>
      <c r="F5" s="145">
        <v>526.234</v>
      </c>
      <c r="G5" s="145" t="s">
        <v>358</v>
      </c>
      <c r="H5" s="145" t="s">
        <v>359</v>
      </c>
      <c r="I5" s="145"/>
    </row>
    <row r="6" spans="1:9" ht="16.5" customHeight="1">
      <c r="A6" s="149">
        <v>1994</v>
      </c>
      <c r="B6" s="145" t="s">
        <v>360</v>
      </c>
      <c r="C6" s="145" t="s">
        <v>361</v>
      </c>
      <c r="D6" s="145">
        <v>792.687</v>
      </c>
      <c r="E6" s="145" t="s">
        <v>362</v>
      </c>
      <c r="F6" s="145">
        <v>169.531</v>
      </c>
      <c r="G6" s="145" t="s">
        <v>363</v>
      </c>
      <c r="H6" s="145" t="s">
        <v>364</v>
      </c>
      <c r="I6" s="145"/>
    </row>
    <row r="7" spans="1:9" ht="16.5" customHeight="1">
      <c r="A7" s="149">
        <v>1995</v>
      </c>
      <c r="B7" s="145" t="s">
        <v>365</v>
      </c>
      <c r="C7" s="145" t="s">
        <v>366</v>
      </c>
      <c r="D7" s="145" t="s">
        <v>367</v>
      </c>
      <c r="E7" s="145" t="s">
        <v>368</v>
      </c>
      <c r="F7" s="145">
        <v>403.24</v>
      </c>
      <c r="G7" s="145" t="s">
        <v>369</v>
      </c>
      <c r="H7" s="145" t="s">
        <v>370</v>
      </c>
      <c r="I7" s="145"/>
    </row>
    <row r="8" spans="1:9" ht="16.5" customHeight="1">
      <c r="A8" s="149">
        <v>1996</v>
      </c>
      <c r="B8" s="145" t="s">
        <v>371</v>
      </c>
      <c r="C8" s="145" t="s">
        <v>372</v>
      </c>
      <c r="D8" s="145" t="s">
        <v>373</v>
      </c>
      <c r="E8" s="145" t="s">
        <v>374</v>
      </c>
      <c r="F8" s="145">
        <v>188.78</v>
      </c>
      <c r="G8" s="145" t="s">
        <v>375</v>
      </c>
      <c r="H8" s="145" t="s">
        <v>376</v>
      </c>
      <c r="I8" s="145"/>
    </row>
    <row r="9" spans="1:9" ht="16.5" customHeight="1">
      <c r="A9" s="149">
        <v>1997</v>
      </c>
      <c r="B9" s="145" t="s">
        <v>377</v>
      </c>
      <c r="C9" s="145">
        <v>865.503</v>
      </c>
      <c r="D9" s="145" t="s">
        <v>378</v>
      </c>
      <c r="E9" s="145" t="s">
        <v>379</v>
      </c>
      <c r="F9" s="145">
        <v>194.664</v>
      </c>
      <c r="G9" s="145" t="s">
        <v>380</v>
      </c>
      <c r="H9" s="145" t="s">
        <v>381</v>
      </c>
      <c r="I9" s="145"/>
    </row>
    <row r="10" spans="1:9" ht="16.5" customHeight="1">
      <c r="A10" s="149">
        <v>1998</v>
      </c>
      <c r="B10" s="145">
        <v>444006609</v>
      </c>
      <c r="C10" s="145" t="s">
        <v>382</v>
      </c>
      <c r="D10" s="145" t="s">
        <v>383</v>
      </c>
      <c r="E10" s="145" t="s">
        <v>384</v>
      </c>
      <c r="F10" s="145">
        <v>365.807</v>
      </c>
      <c r="G10" s="145" t="s">
        <v>385</v>
      </c>
      <c r="H10" s="145" t="s">
        <v>386</v>
      </c>
      <c r="I10" s="145"/>
    </row>
    <row r="11" spans="1:9" ht="16.5" customHeight="1">
      <c r="A11" s="149">
        <v>1999</v>
      </c>
      <c r="B11" s="146">
        <v>371427785</v>
      </c>
      <c r="C11" s="146">
        <v>755165</v>
      </c>
      <c r="D11" s="146">
        <v>4029409</v>
      </c>
      <c r="E11" s="146">
        <v>56587476</v>
      </c>
      <c r="F11" s="146">
        <v>456608</v>
      </c>
      <c r="G11" s="146">
        <v>76080035</v>
      </c>
      <c r="H11" s="146">
        <v>157595258</v>
      </c>
      <c r="I11" s="146">
        <v>9909518</v>
      </c>
    </row>
    <row r="12" spans="1:9" ht="16.5" customHeight="1">
      <c r="A12" s="149">
        <v>2000</v>
      </c>
      <c r="B12" s="146">
        <v>570431117</v>
      </c>
      <c r="C12" s="146">
        <v>1344934</v>
      </c>
      <c r="D12" s="146">
        <v>11859175</v>
      </c>
      <c r="E12" s="146">
        <v>71506342</v>
      </c>
      <c r="F12" s="146">
        <v>508339</v>
      </c>
      <c r="G12" s="146">
        <v>45350601</v>
      </c>
      <c r="H12" s="146">
        <v>170841994</v>
      </c>
      <c r="I12" s="146">
        <v>44064794</v>
      </c>
    </row>
    <row r="13" spans="1:9" ht="16.5" customHeight="1">
      <c r="A13" s="149">
        <v>2001</v>
      </c>
      <c r="B13" s="146">
        <v>504368735</v>
      </c>
      <c r="C13" s="146">
        <v>804781</v>
      </c>
      <c r="D13" s="146">
        <v>13660290</v>
      </c>
      <c r="E13" s="146">
        <v>40809821</v>
      </c>
      <c r="F13" s="146">
        <v>22630</v>
      </c>
      <c r="G13" s="146">
        <v>18544732</v>
      </c>
      <c r="H13" s="146">
        <v>143957958</v>
      </c>
      <c r="I13" s="146">
        <v>25899046</v>
      </c>
    </row>
    <row r="14" spans="1:9" ht="16.5" customHeight="1">
      <c r="A14" s="150">
        <v>2002</v>
      </c>
      <c r="B14" s="146">
        <v>526496416</v>
      </c>
      <c r="C14" s="146">
        <v>728171</v>
      </c>
      <c r="D14" s="146">
        <v>12030728</v>
      </c>
      <c r="E14" s="146">
        <v>35826786</v>
      </c>
      <c r="F14" s="146">
        <v>376970</v>
      </c>
      <c r="G14" s="146">
        <v>8856776</v>
      </c>
      <c r="H14" s="146">
        <v>92127631</v>
      </c>
      <c r="I14" s="146">
        <v>33999483</v>
      </c>
    </row>
    <row r="15" spans="1:9" ht="16.5" customHeight="1">
      <c r="A15" s="150">
        <v>2003</v>
      </c>
      <c r="B15" s="146">
        <v>640847562</v>
      </c>
      <c r="C15" s="146">
        <v>699351</v>
      </c>
      <c r="D15" s="146">
        <v>7763658</v>
      </c>
      <c r="E15" s="146">
        <v>27374521</v>
      </c>
      <c r="F15" s="146">
        <v>444930</v>
      </c>
      <c r="G15" s="146">
        <v>43313817</v>
      </c>
      <c r="H15" s="146">
        <v>135164091</v>
      </c>
      <c r="I15" s="146">
        <v>28714771</v>
      </c>
    </row>
    <row r="16" spans="1:9" ht="16.5" customHeight="1">
      <c r="A16" s="150">
        <v>2004</v>
      </c>
      <c r="B16" s="146">
        <v>605206085</v>
      </c>
      <c r="C16" s="146">
        <v>484960</v>
      </c>
      <c r="D16" s="146">
        <v>15630852</v>
      </c>
      <c r="E16" s="146">
        <v>24867563</v>
      </c>
      <c r="F16" s="146">
        <v>456200</v>
      </c>
      <c r="G16" s="146">
        <v>37222981</v>
      </c>
      <c r="H16" s="146">
        <v>99649029</v>
      </c>
      <c r="I16" s="146">
        <v>26303086</v>
      </c>
    </row>
    <row r="17" spans="1:9" ht="16.5" customHeight="1">
      <c r="A17" s="150">
        <v>2005</v>
      </c>
      <c r="B17" s="146">
        <v>735990994</v>
      </c>
      <c r="C17" s="146">
        <v>358581</v>
      </c>
      <c r="D17" s="146">
        <v>9193687</v>
      </c>
      <c r="E17" s="146">
        <v>53450262</v>
      </c>
      <c r="F17" s="146">
        <v>10910</v>
      </c>
      <c r="G17" s="146">
        <v>49614317</v>
      </c>
      <c r="H17" s="146">
        <v>144571479</v>
      </c>
      <c r="I17" s="146">
        <v>11864080</v>
      </c>
    </row>
    <row r="18" spans="1:9" ht="16.5" customHeight="1">
      <c r="A18" s="150">
        <v>2006</v>
      </c>
      <c r="B18" s="146">
        <v>802440760</v>
      </c>
      <c r="C18" s="146">
        <v>1199046</v>
      </c>
      <c r="D18" s="146">
        <v>31106357</v>
      </c>
      <c r="E18" s="146">
        <v>42436948</v>
      </c>
      <c r="F18" s="146">
        <v>33810</v>
      </c>
      <c r="G18" s="146">
        <v>31386420</v>
      </c>
      <c r="H18" s="146">
        <v>132208520</v>
      </c>
      <c r="I18" s="146">
        <v>10474228</v>
      </c>
    </row>
    <row r="19" spans="1:9" ht="16.5" customHeight="1">
      <c r="A19" s="150">
        <v>2007</v>
      </c>
      <c r="B19" s="147">
        <v>791793571</v>
      </c>
      <c r="C19" s="147">
        <v>655229</v>
      </c>
      <c r="D19" s="147">
        <v>54469013</v>
      </c>
      <c r="E19" s="147">
        <v>35952443</v>
      </c>
      <c r="F19" s="147">
        <v>59861</v>
      </c>
      <c r="G19" s="147">
        <v>30831799</v>
      </c>
      <c r="H19" s="147">
        <v>120083239</v>
      </c>
      <c r="I19" s="147">
        <v>28357886</v>
      </c>
    </row>
    <row r="20" spans="1:9" ht="16.5" customHeight="1">
      <c r="A20" s="151">
        <v>2008</v>
      </c>
      <c r="B20" s="147">
        <v>824641948</v>
      </c>
      <c r="C20" s="147">
        <v>686999</v>
      </c>
      <c r="D20" s="147">
        <v>30058648</v>
      </c>
      <c r="E20" s="147">
        <v>43655157</v>
      </c>
      <c r="F20" s="147">
        <v>122715</v>
      </c>
      <c r="G20" s="147">
        <v>43948382</v>
      </c>
      <c r="H20" s="147">
        <v>92221033</v>
      </c>
      <c r="I20" s="147">
        <v>70656241</v>
      </c>
    </row>
    <row r="21" spans="1:9" ht="16.5" customHeight="1">
      <c r="A21" s="151">
        <v>2009</v>
      </c>
      <c r="B21" s="148">
        <v>981772447</v>
      </c>
      <c r="C21" s="148">
        <v>769186</v>
      </c>
      <c r="D21" s="148">
        <v>26831786</v>
      </c>
      <c r="E21" s="148">
        <v>27519830</v>
      </c>
      <c r="F21" s="148">
        <v>99950</v>
      </c>
      <c r="G21" s="148">
        <v>62144480</v>
      </c>
      <c r="H21" s="148">
        <v>39721931</v>
      </c>
      <c r="I21" s="148">
        <v>75590228</v>
      </c>
    </row>
    <row r="22" spans="1:9" ht="16.5" customHeight="1">
      <c r="A22" s="151">
        <v>2010</v>
      </c>
      <c r="B22" s="148">
        <v>840891188</v>
      </c>
      <c r="C22" s="148">
        <v>506793</v>
      </c>
      <c r="D22" s="148">
        <v>28634779</v>
      </c>
      <c r="E22" s="148">
        <v>43522183</v>
      </c>
      <c r="F22" s="148">
        <v>103370</v>
      </c>
      <c r="G22" s="148">
        <v>24776698</v>
      </c>
      <c r="H22" s="148">
        <v>63410961</v>
      </c>
      <c r="I22" s="148">
        <v>35045623</v>
      </c>
    </row>
    <row r="23" spans="1:9" ht="16.5" customHeight="1">
      <c r="A23" s="151">
        <v>2011</v>
      </c>
      <c r="B23" s="148">
        <v>946640301</v>
      </c>
      <c r="C23" s="148">
        <v>560210</v>
      </c>
      <c r="D23" s="148">
        <v>29619869</v>
      </c>
      <c r="E23" s="148">
        <v>99740602</v>
      </c>
      <c r="F23" s="148">
        <v>233040</v>
      </c>
      <c r="G23" s="148">
        <v>44769757</v>
      </c>
      <c r="H23" s="148">
        <v>116407723</v>
      </c>
      <c r="I23" s="148">
        <v>18608084</v>
      </c>
    </row>
    <row r="24" spans="1:9" ht="16.5" customHeight="1">
      <c r="A24" s="151">
        <v>2012</v>
      </c>
      <c r="B24" s="148">
        <v>1187672464</v>
      </c>
      <c r="C24" s="148">
        <v>733306</v>
      </c>
      <c r="D24" s="148">
        <v>30340090</v>
      </c>
      <c r="E24" s="148">
        <v>67698576</v>
      </c>
      <c r="F24" s="148">
        <v>157967</v>
      </c>
      <c r="G24" s="148">
        <v>85827120</v>
      </c>
      <c r="H24" s="148">
        <v>105958341</v>
      </c>
      <c r="I24" s="148">
        <v>24853069</v>
      </c>
    </row>
    <row r="25" spans="1:9" ht="16.5" customHeight="1">
      <c r="A25" s="151">
        <v>2013</v>
      </c>
      <c r="B25" s="148">
        <v>1210741953</v>
      </c>
      <c r="C25" s="148">
        <v>601304</v>
      </c>
      <c r="D25" s="148">
        <v>34364940</v>
      </c>
      <c r="E25" s="148">
        <v>71353272</v>
      </c>
      <c r="F25" s="148">
        <v>101900</v>
      </c>
      <c r="G25" s="148">
        <v>85997708</v>
      </c>
      <c r="H25" s="148">
        <v>105156582</v>
      </c>
      <c r="I25" s="148">
        <v>18338191</v>
      </c>
    </row>
    <row r="26" spans="1:9" ht="16.5" customHeight="1">
      <c r="A26" s="151">
        <v>2014</v>
      </c>
      <c r="B26" s="148">
        <v>964403666</v>
      </c>
      <c r="C26" s="148">
        <v>500006</v>
      </c>
      <c r="D26" s="148">
        <v>37689814</v>
      </c>
      <c r="E26" s="148">
        <v>38539544</v>
      </c>
      <c r="F26" s="148">
        <v>51351</v>
      </c>
      <c r="G26" s="148">
        <v>65089211</v>
      </c>
      <c r="H26" s="148">
        <v>101836112</v>
      </c>
      <c r="I26" s="148">
        <v>23209169</v>
      </c>
    </row>
    <row r="27" spans="1:9" ht="12.75">
      <c r="A27" s="151">
        <v>2015</v>
      </c>
      <c r="B27" s="148">
        <v>1233562196</v>
      </c>
      <c r="C27" s="148">
        <v>808489</v>
      </c>
      <c r="D27" s="148">
        <v>38605849</v>
      </c>
      <c r="E27" s="148">
        <v>53145197</v>
      </c>
      <c r="F27" s="148">
        <v>10130</v>
      </c>
      <c r="G27" s="148">
        <v>58728848</v>
      </c>
      <c r="H27" s="148">
        <v>118539147</v>
      </c>
      <c r="I27" s="148">
        <v>67719127</v>
      </c>
    </row>
    <row r="28" spans="1:9" ht="12.75">
      <c r="A28" s="255">
        <v>2016</v>
      </c>
      <c r="B28" s="148">
        <v>974258580</v>
      </c>
      <c r="C28" s="148">
        <v>646488</v>
      </c>
      <c r="D28" s="148">
        <v>46771084</v>
      </c>
      <c r="E28" s="148">
        <v>40103454</v>
      </c>
      <c r="F28" s="148">
        <v>19560</v>
      </c>
      <c r="G28" s="148">
        <v>43842456</v>
      </c>
      <c r="H28" s="148">
        <v>73509015</v>
      </c>
      <c r="I28" s="148">
        <v>55826635</v>
      </c>
    </row>
  </sheetData>
  <sheetProtection/>
  <mergeCells count="4">
    <mergeCell ref="A1:A2"/>
    <mergeCell ref="B1:D1"/>
    <mergeCell ref="E1:G1"/>
    <mergeCell ref="H1:I1"/>
  </mergeCells>
  <printOptions horizontalCentered="1"/>
  <pageMargins left="0.31496062992125984" right="0.31496062992125984" top="1.3385826771653544" bottom="0.7480314960629921" header="0.31496062992125984" footer="0.31496062992125984"/>
  <pageSetup horizontalDpi="600" verticalDpi="600" orientation="landscape" r:id="rId2"/>
  <headerFooter>
    <oddHeader>&amp;L&amp;G&amp;C&amp;"Verdana,Negrita"&amp;12PRODUCCION NACIONAL DE VINOS, CHICHAS Y MOSTOS (Litros)
AÑOS 1991 - 2015 &amp;RCUADRO N° 55</oddHeader>
    <oddFooter>&amp;R&amp;F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A1" sqref="A1:A2"/>
    </sheetView>
  </sheetViews>
  <sheetFormatPr defaultColWidth="11.421875" defaultRowHeight="31.5" customHeight="1"/>
  <cols>
    <col min="1" max="5" width="22.7109375" style="0" customWidth="1"/>
  </cols>
  <sheetData>
    <row r="1" spans="1:5" ht="31.5" customHeight="1">
      <c r="A1" s="278" t="s">
        <v>231</v>
      </c>
      <c r="B1" s="280" t="s">
        <v>274</v>
      </c>
      <c r="C1" s="280"/>
      <c r="D1" s="280"/>
      <c r="E1" s="281" t="s">
        <v>233</v>
      </c>
    </row>
    <row r="2" spans="1:5" ht="31.5" customHeight="1">
      <c r="A2" s="279"/>
      <c r="B2" s="118" t="s">
        <v>271</v>
      </c>
      <c r="C2" s="118" t="s">
        <v>272</v>
      </c>
      <c r="D2" s="118" t="s">
        <v>273</v>
      </c>
      <c r="E2" s="281"/>
    </row>
    <row r="3" spans="1:5" ht="31.5" customHeight="1">
      <c r="A3" s="119" t="s">
        <v>418</v>
      </c>
      <c r="B3" s="120">
        <v>1.98</v>
      </c>
      <c r="C3" s="119"/>
      <c r="D3" s="119"/>
      <c r="E3" s="120">
        <f>SUM(B3:D3)</f>
        <v>1.98</v>
      </c>
    </row>
    <row r="4" spans="1:5" ht="31.5" customHeight="1">
      <c r="A4" s="119" t="s">
        <v>419</v>
      </c>
      <c r="B4" s="119">
        <v>4.97</v>
      </c>
      <c r="C4" s="119"/>
      <c r="D4" s="119"/>
      <c r="E4" s="119">
        <f>SUM(B4:D4)</f>
        <v>4.97</v>
      </c>
    </row>
    <row r="5" spans="1:5" ht="31.5" customHeight="1">
      <c r="A5" s="119" t="s">
        <v>234</v>
      </c>
      <c r="B5" s="120">
        <v>57.01</v>
      </c>
      <c r="C5" s="120"/>
      <c r="D5" s="120"/>
      <c r="E5" s="120">
        <f aca="true" t="shared" si="0" ref="E5:E13">SUM(B5:D5)</f>
        <v>57.01</v>
      </c>
    </row>
    <row r="6" spans="1:5" ht="31.5" customHeight="1">
      <c r="A6" s="121" t="s">
        <v>44</v>
      </c>
      <c r="B6" s="120">
        <v>3289.55</v>
      </c>
      <c r="C6" s="120"/>
      <c r="D6" s="120"/>
      <c r="E6" s="120">
        <f t="shared" si="0"/>
        <v>3289.55</v>
      </c>
    </row>
    <row r="7" spans="1:5" ht="31.5" customHeight="1">
      <c r="A7" s="121" t="s">
        <v>235</v>
      </c>
      <c r="B7" s="120">
        <v>10043.114</v>
      </c>
      <c r="C7" s="120">
        <v>11.4</v>
      </c>
      <c r="D7" s="120">
        <v>6.5</v>
      </c>
      <c r="E7" s="120">
        <f t="shared" si="0"/>
        <v>10061.014</v>
      </c>
    </row>
    <row r="8" spans="1:5" ht="31.5" customHeight="1">
      <c r="A8" s="121" t="s">
        <v>243</v>
      </c>
      <c r="B8" s="120">
        <v>45615.611</v>
      </c>
      <c r="C8" s="120">
        <v>734.672</v>
      </c>
      <c r="D8" s="120">
        <v>63.9</v>
      </c>
      <c r="E8" s="120">
        <f t="shared" si="0"/>
        <v>46414.183</v>
      </c>
    </row>
    <row r="9" spans="1:5" ht="31.5" customHeight="1">
      <c r="A9" s="121" t="s">
        <v>236</v>
      </c>
      <c r="B9" s="120">
        <v>46515.085</v>
      </c>
      <c r="C9" s="120">
        <v>6618.516</v>
      </c>
      <c r="D9" s="120">
        <v>704.94</v>
      </c>
      <c r="E9" s="120">
        <f t="shared" si="0"/>
        <v>53838.541</v>
      </c>
    </row>
    <row r="10" spans="1:5" ht="31.5" customHeight="1">
      <c r="A10" s="121" t="s">
        <v>237</v>
      </c>
      <c r="B10" s="120">
        <v>2460.8</v>
      </c>
      <c r="C10" s="120">
        <v>12194.951</v>
      </c>
      <c r="D10" s="120">
        <v>451.585</v>
      </c>
      <c r="E10" s="120">
        <f t="shared" si="0"/>
        <v>15107.336</v>
      </c>
    </row>
    <row r="11" spans="1:5" ht="31.5" customHeight="1">
      <c r="A11" s="121" t="s">
        <v>238</v>
      </c>
      <c r="B11" s="120">
        <v>37.48</v>
      </c>
      <c r="C11" s="120">
        <v>23.5</v>
      </c>
      <c r="D11" s="120"/>
      <c r="E11" s="120">
        <f t="shared" si="0"/>
        <v>60.98</v>
      </c>
    </row>
    <row r="12" spans="1:5" ht="31.5" customHeight="1">
      <c r="A12" s="121" t="s">
        <v>239</v>
      </c>
      <c r="B12" s="120">
        <v>22.2</v>
      </c>
      <c r="C12" s="120">
        <v>2.7</v>
      </c>
      <c r="D12" s="120"/>
      <c r="E12" s="120">
        <f t="shared" si="0"/>
        <v>24.9</v>
      </c>
    </row>
    <row r="13" spans="1:5" ht="31.5" customHeight="1">
      <c r="A13" s="121" t="s">
        <v>240</v>
      </c>
      <c r="B13" s="120">
        <v>13057.26</v>
      </c>
      <c r="C13" s="120">
        <v>0.4</v>
      </c>
      <c r="D13" s="120"/>
      <c r="E13" s="120">
        <f t="shared" si="0"/>
        <v>13057.66</v>
      </c>
    </row>
    <row r="14" spans="1:5" ht="31.5" customHeight="1">
      <c r="A14" s="122" t="s">
        <v>244</v>
      </c>
      <c r="B14" s="123">
        <f>SUM(B3:B13)</f>
        <v>121105.06</v>
      </c>
      <c r="C14" s="123">
        <f>SUM(C3:C13)</f>
        <v>19586.139</v>
      </c>
      <c r="D14" s="123">
        <f>SUM(D3:D13)</f>
        <v>1226.925</v>
      </c>
      <c r="E14" s="123">
        <f>SUM(B14:D14)</f>
        <v>141918.12399999998</v>
      </c>
    </row>
  </sheetData>
  <sheetProtection/>
  <mergeCells count="3">
    <mergeCell ref="A1:A2"/>
    <mergeCell ref="B1:D1"/>
    <mergeCell ref="E1:E2"/>
  </mergeCells>
  <printOptions horizontalCentered="1"/>
  <pageMargins left="0.7086614173228347" right="0.7086614173228347" top="1.3385826771653544" bottom="0.7480314960629921" header="0.31496062992125984" footer="0.31496062992125984"/>
  <pageSetup horizontalDpi="600" verticalDpi="600" orientation="landscape" r:id="rId2"/>
  <headerFooter>
    <oddHeader>&amp;L&amp;G&amp;C&amp;"Verdana,Negrita"&amp;12SUPERFICIE PLANTADA DE VIDES PARA VINIFICACIÓN
SEGÚN RÉGIMEN HÍDRICO (ha)&amp;R&amp;"Verdana,Normal"CUADRO N° 4</oddHeader>
    <oddFooter>&amp;R&amp;F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I13" sqref="I13"/>
    </sheetView>
  </sheetViews>
  <sheetFormatPr defaultColWidth="17.57421875" defaultRowHeight="28.5" customHeight="1"/>
  <cols>
    <col min="1" max="1" width="19.7109375" style="0" customWidth="1"/>
    <col min="2" max="2" width="11.7109375" style="0" customWidth="1"/>
    <col min="3" max="3" width="10.421875" style="0" customWidth="1"/>
    <col min="4" max="5" width="13.140625" style="0" customWidth="1"/>
    <col min="6" max="7" width="10.421875" style="0" customWidth="1"/>
    <col min="8" max="8" width="11.7109375" style="0" customWidth="1"/>
    <col min="9" max="10" width="8.421875" style="0" customWidth="1"/>
    <col min="11" max="11" width="13.00390625" style="0" customWidth="1"/>
  </cols>
  <sheetData>
    <row r="1" spans="1:11" ht="28.5" customHeight="1">
      <c r="A1" s="274" t="s">
        <v>231</v>
      </c>
      <c r="B1" s="280" t="s">
        <v>275</v>
      </c>
      <c r="C1" s="280"/>
      <c r="D1" s="280"/>
      <c r="E1" s="280"/>
      <c r="F1" s="280"/>
      <c r="G1" s="280"/>
      <c r="H1" s="280"/>
      <c r="I1" s="280"/>
      <c r="J1" s="280"/>
      <c r="K1" s="277" t="s">
        <v>233</v>
      </c>
    </row>
    <row r="2" spans="1:11" ht="36.75" customHeight="1">
      <c r="A2" s="275"/>
      <c r="B2" s="124" t="s">
        <v>276</v>
      </c>
      <c r="C2" s="124" t="s">
        <v>277</v>
      </c>
      <c r="D2" s="124" t="s">
        <v>278</v>
      </c>
      <c r="E2" s="124" t="s">
        <v>279</v>
      </c>
      <c r="F2" s="124" t="s">
        <v>280</v>
      </c>
      <c r="G2" s="124" t="s">
        <v>281</v>
      </c>
      <c r="H2" s="124" t="s">
        <v>282</v>
      </c>
      <c r="I2" s="124" t="s">
        <v>283</v>
      </c>
      <c r="J2" s="124" t="s">
        <v>284</v>
      </c>
      <c r="K2" s="277"/>
    </row>
    <row r="3" spans="1:11" ht="28.5" customHeight="1">
      <c r="A3" s="43" t="s">
        <v>418</v>
      </c>
      <c r="B3" s="119"/>
      <c r="C3" s="119"/>
      <c r="D3" s="120">
        <v>1.98</v>
      </c>
      <c r="E3" s="119"/>
      <c r="F3" s="119"/>
      <c r="G3" s="119"/>
      <c r="H3" s="119"/>
      <c r="I3" s="119"/>
      <c r="J3" s="119"/>
      <c r="K3" s="46">
        <f>SUM(B3:J3)</f>
        <v>1.98</v>
      </c>
    </row>
    <row r="4" spans="1:11" ht="28.5" customHeight="1">
      <c r="A4" s="43" t="s">
        <v>419</v>
      </c>
      <c r="B4" s="119"/>
      <c r="C4" s="119"/>
      <c r="D4" s="119">
        <v>4.97</v>
      </c>
      <c r="E4" s="119"/>
      <c r="F4" s="119"/>
      <c r="G4" s="119"/>
      <c r="H4" s="119"/>
      <c r="I4" s="119"/>
      <c r="J4" s="119"/>
      <c r="K4" s="43">
        <f>SUM(B4:J4)</f>
        <v>4.97</v>
      </c>
    </row>
    <row r="5" spans="1:11" ht="28.5" customHeight="1">
      <c r="A5" s="43" t="s">
        <v>234</v>
      </c>
      <c r="B5" s="46"/>
      <c r="C5" s="46"/>
      <c r="D5" s="46"/>
      <c r="E5" s="46">
        <v>24.45</v>
      </c>
      <c r="F5" s="46"/>
      <c r="G5" s="46"/>
      <c r="H5" s="46">
        <v>32.56</v>
      </c>
      <c r="I5" s="46"/>
      <c r="J5" s="46"/>
      <c r="K5" s="46">
        <f>SUM(B5:J5)</f>
        <v>57.010000000000005</v>
      </c>
    </row>
    <row r="6" spans="1:11" ht="28.5" customHeight="1">
      <c r="A6" s="45" t="s">
        <v>44</v>
      </c>
      <c r="B6" s="46">
        <v>1.5</v>
      </c>
      <c r="C6" s="46"/>
      <c r="D6" s="46">
        <v>741.96</v>
      </c>
      <c r="E6" s="46">
        <v>1277.09</v>
      </c>
      <c r="F6" s="46">
        <v>8.94</v>
      </c>
      <c r="G6" s="46">
        <v>109.79</v>
      </c>
      <c r="H6" s="46">
        <v>1150.27</v>
      </c>
      <c r="I6" s="46"/>
      <c r="J6" s="46"/>
      <c r="K6" s="46">
        <f aca="true" t="shared" si="0" ref="K6:K13">SUM(B6:J6)</f>
        <v>3289.55</v>
      </c>
    </row>
    <row r="7" spans="1:11" ht="28.5" customHeight="1">
      <c r="A7" s="45" t="s">
        <v>235</v>
      </c>
      <c r="B7" s="46">
        <v>24.08</v>
      </c>
      <c r="C7" s="46"/>
      <c r="D7" s="46">
        <v>6481.075</v>
      </c>
      <c r="E7" s="46">
        <v>3203.909</v>
      </c>
      <c r="F7" s="46">
        <v>29.5</v>
      </c>
      <c r="G7" s="46">
        <v>263.3</v>
      </c>
      <c r="H7" s="46">
        <v>59.15</v>
      </c>
      <c r="I7" s="46"/>
      <c r="J7" s="46"/>
      <c r="K7" s="46">
        <f t="shared" si="0"/>
        <v>10061.014</v>
      </c>
    </row>
    <row r="8" spans="1:11" ht="28.5" customHeight="1">
      <c r="A8" s="45" t="s">
        <v>243</v>
      </c>
      <c r="B8" s="46">
        <v>98.792</v>
      </c>
      <c r="C8" s="46">
        <v>254.64</v>
      </c>
      <c r="D8" s="46">
        <v>21186.129</v>
      </c>
      <c r="E8" s="46">
        <v>14192.153</v>
      </c>
      <c r="F8" s="46">
        <v>991.08</v>
      </c>
      <c r="G8" s="46">
        <v>1050.264</v>
      </c>
      <c r="H8" s="46">
        <v>8538.255</v>
      </c>
      <c r="I8" s="46">
        <v>90.13</v>
      </c>
      <c r="J8" s="46">
        <v>12.74</v>
      </c>
      <c r="K8" s="46">
        <f t="shared" si="0"/>
        <v>46414.183</v>
      </c>
    </row>
    <row r="9" spans="1:11" ht="28.5" customHeight="1">
      <c r="A9" s="45" t="s">
        <v>236</v>
      </c>
      <c r="B9" s="46">
        <v>4942.678</v>
      </c>
      <c r="C9" s="46">
        <v>675.5</v>
      </c>
      <c r="D9" s="46">
        <v>15263.839</v>
      </c>
      <c r="E9" s="46">
        <v>23127.32</v>
      </c>
      <c r="F9" s="46">
        <v>629.7</v>
      </c>
      <c r="G9" s="46">
        <v>833.99</v>
      </c>
      <c r="H9" s="46">
        <v>8316.914</v>
      </c>
      <c r="I9" s="46">
        <v>48.6</v>
      </c>
      <c r="J9" s="46"/>
      <c r="K9" s="46">
        <f t="shared" si="0"/>
        <v>53838.54099999999</v>
      </c>
    </row>
    <row r="10" spans="1:11" ht="28.5" customHeight="1">
      <c r="A10" s="45" t="s">
        <v>237</v>
      </c>
      <c r="B10" s="46">
        <v>11634.491</v>
      </c>
      <c r="C10" s="46"/>
      <c r="D10" s="46">
        <v>1982.205</v>
      </c>
      <c r="E10" s="46">
        <v>1163.92</v>
      </c>
      <c r="F10" s="46">
        <v>69.43</v>
      </c>
      <c r="G10" s="46">
        <v>92.68</v>
      </c>
      <c r="H10" s="46">
        <v>22.75</v>
      </c>
      <c r="I10" s="46">
        <v>141.86</v>
      </c>
      <c r="J10" s="46"/>
      <c r="K10" s="46">
        <f t="shared" si="0"/>
        <v>15107.336000000001</v>
      </c>
    </row>
    <row r="11" spans="1:11" ht="28.5" customHeight="1">
      <c r="A11" s="45" t="s">
        <v>238</v>
      </c>
      <c r="B11" s="46"/>
      <c r="C11" s="46"/>
      <c r="D11" s="46">
        <v>58.48</v>
      </c>
      <c r="E11" s="46">
        <v>2.5</v>
      </c>
      <c r="F11" s="46"/>
      <c r="G11" s="46"/>
      <c r="H11" s="46"/>
      <c r="I11" s="46"/>
      <c r="J11" s="46"/>
      <c r="K11" s="46">
        <f t="shared" si="0"/>
        <v>60.98</v>
      </c>
    </row>
    <row r="12" spans="1:11" ht="28.5" customHeight="1">
      <c r="A12" s="45" t="s">
        <v>239</v>
      </c>
      <c r="B12" s="46">
        <v>0.2</v>
      </c>
      <c r="C12" s="46"/>
      <c r="D12" s="46">
        <v>5.1</v>
      </c>
      <c r="E12" s="46">
        <v>19.6</v>
      </c>
      <c r="F12" s="46"/>
      <c r="G12" s="46"/>
      <c r="H12" s="46"/>
      <c r="I12" s="46"/>
      <c r="J12" s="46"/>
      <c r="K12" s="46">
        <f t="shared" si="0"/>
        <v>24.900000000000002</v>
      </c>
    </row>
    <row r="13" spans="1:11" ht="28.5" customHeight="1">
      <c r="A13" s="45" t="s">
        <v>240</v>
      </c>
      <c r="B13" s="46">
        <v>6.36</v>
      </c>
      <c r="C13" s="46">
        <v>67.16</v>
      </c>
      <c r="D13" s="46">
        <v>6492.859</v>
      </c>
      <c r="E13" s="46">
        <v>5396.811</v>
      </c>
      <c r="F13" s="46">
        <v>120.4</v>
      </c>
      <c r="G13" s="46">
        <v>75.24</v>
      </c>
      <c r="H13" s="46">
        <v>898.83</v>
      </c>
      <c r="I13" s="46"/>
      <c r="J13" s="46"/>
      <c r="K13" s="46">
        <f t="shared" si="0"/>
        <v>13057.66</v>
      </c>
    </row>
    <row r="14" spans="1:11" ht="28.5" customHeight="1">
      <c r="A14" s="79" t="s">
        <v>244</v>
      </c>
      <c r="B14" s="80">
        <f aca="true" t="shared" si="1" ref="B14:J14">SUM(B3:B13)</f>
        <v>16708.101000000002</v>
      </c>
      <c r="C14" s="80">
        <f t="shared" si="1"/>
        <v>997.3</v>
      </c>
      <c r="D14" s="80">
        <f t="shared" si="1"/>
        <v>52218.59700000001</v>
      </c>
      <c r="E14" s="80">
        <f t="shared" si="1"/>
        <v>48407.753</v>
      </c>
      <c r="F14" s="80">
        <f t="shared" si="1"/>
        <v>1849.0500000000002</v>
      </c>
      <c r="G14" s="80">
        <f t="shared" si="1"/>
        <v>2425.2639999999997</v>
      </c>
      <c r="H14" s="80">
        <f t="shared" si="1"/>
        <v>19018.729</v>
      </c>
      <c r="I14" s="80">
        <f t="shared" si="1"/>
        <v>280.59000000000003</v>
      </c>
      <c r="J14" s="80">
        <f t="shared" si="1"/>
        <v>12.74</v>
      </c>
      <c r="K14" s="80">
        <f>SUM(B14:J14)</f>
        <v>141918.12399999998</v>
      </c>
    </row>
  </sheetData>
  <sheetProtection/>
  <mergeCells count="3">
    <mergeCell ref="A1:A2"/>
    <mergeCell ref="B1:J1"/>
    <mergeCell ref="K1:K2"/>
  </mergeCells>
  <printOptions horizontalCentered="1"/>
  <pageMargins left="0.7086614173228347" right="0.7086614173228347" top="1.535433070866142" bottom="0.7480314960629921" header="0.31496062992125984" footer="0.7086614173228347"/>
  <pageSetup horizontalDpi="600" verticalDpi="600" orientation="landscape" scale="90" r:id="rId2"/>
  <headerFooter>
    <oddHeader>&amp;L&amp;G&amp;C&amp;"Verdana,Negrita"&amp;12SUPERFICIE PLANTADA DE VIDES PARA VINIFICACIÓN
SEGUN SISTEMA DE CONDUCCIÓN
(has)&amp;R&amp;"Verdana,Normal"CUADRO N° 5</oddHeader>
    <oddFooter>&amp;R&amp;F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H15"/>
  <sheetViews>
    <sheetView zoomScalePageLayoutView="0" workbookViewId="0" topLeftCell="A1">
      <selection activeCell="AB15" sqref="AB15"/>
    </sheetView>
  </sheetViews>
  <sheetFormatPr defaultColWidth="11.421875" defaultRowHeight="21.75" customHeight="1"/>
  <cols>
    <col min="1" max="1" width="6.57421875" style="26" bestFit="1" customWidth="1"/>
    <col min="2" max="4" width="4.421875" style="26" bestFit="1" customWidth="1"/>
    <col min="5" max="5" width="5.421875" style="26" bestFit="1" customWidth="1"/>
    <col min="6" max="6" width="8.8515625" style="26" bestFit="1" customWidth="1"/>
    <col min="7" max="7" width="6.421875" style="26" bestFit="1" customWidth="1"/>
    <col min="8" max="8" width="5.421875" style="26" bestFit="1" customWidth="1"/>
    <col min="9" max="10" width="4.421875" style="26" bestFit="1" customWidth="1"/>
    <col min="11" max="11" width="6.421875" style="26" bestFit="1" customWidth="1"/>
    <col min="12" max="14" width="5.421875" style="26" bestFit="1" customWidth="1"/>
    <col min="15" max="15" width="7.8515625" style="26" bestFit="1" customWidth="1"/>
    <col min="16" max="16" width="4.421875" style="26" bestFit="1" customWidth="1"/>
    <col min="17" max="17" width="6.421875" style="26" bestFit="1" customWidth="1"/>
    <col min="18" max="18" width="4.421875" style="26" bestFit="1" customWidth="1"/>
    <col min="19" max="19" width="6.421875" style="26" bestFit="1" customWidth="1"/>
    <col min="20" max="20" width="6.7109375" style="26" bestFit="1" customWidth="1"/>
    <col min="21" max="22" width="6.421875" style="26" bestFit="1" customWidth="1"/>
    <col min="23" max="23" width="5.421875" style="26" bestFit="1" customWidth="1"/>
    <col min="24" max="24" width="4.421875" style="26" bestFit="1" customWidth="1"/>
    <col min="25" max="25" width="8.8515625" style="26" bestFit="1" customWidth="1"/>
    <col min="26" max="28" width="6.421875" style="26" bestFit="1" customWidth="1"/>
    <col min="29" max="29" width="4.421875" style="26" bestFit="1" customWidth="1"/>
    <col min="30" max="30" width="6.421875" style="26" bestFit="1" customWidth="1"/>
    <col min="31" max="32" width="4.421875" style="26" bestFit="1" customWidth="1"/>
    <col min="33" max="33" width="6.421875" style="26" bestFit="1" customWidth="1"/>
    <col min="34" max="34" width="8.8515625" style="26" bestFit="1" customWidth="1"/>
    <col min="35" max="16384" width="11.421875" style="26" customWidth="1"/>
  </cols>
  <sheetData>
    <row r="1" spans="1:34" ht="21.75" customHeight="1">
      <c r="A1" s="282" t="s">
        <v>253</v>
      </c>
      <c r="B1" s="284" t="s">
        <v>27</v>
      </c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285"/>
      <c r="Y1" s="285"/>
      <c r="Z1" s="285"/>
      <c r="AA1" s="285"/>
      <c r="AB1" s="285"/>
      <c r="AC1" s="285"/>
      <c r="AD1" s="285"/>
      <c r="AE1" s="285"/>
      <c r="AF1" s="285"/>
      <c r="AG1" s="286"/>
      <c r="AH1" s="282" t="s">
        <v>11</v>
      </c>
    </row>
    <row r="2" spans="1:34" ht="71.25" customHeight="1">
      <c r="A2" s="283"/>
      <c r="B2" s="176" t="s">
        <v>422</v>
      </c>
      <c r="C2" s="23" t="s">
        <v>161</v>
      </c>
      <c r="D2" s="23" t="s">
        <v>13</v>
      </c>
      <c r="E2" s="23" t="s">
        <v>162</v>
      </c>
      <c r="F2" s="23" t="s">
        <v>22</v>
      </c>
      <c r="G2" s="23" t="s">
        <v>205</v>
      </c>
      <c r="H2" s="23" t="s">
        <v>126</v>
      </c>
      <c r="I2" s="23" t="s">
        <v>163</v>
      </c>
      <c r="J2" s="23" t="s">
        <v>433</v>
      </c>
      <c r="K2" s="23" t="s">
        <v>63</v>
      </c>
      <c r="L2" s="23" t="s">
        <v>88</v>
      </c>
      <c r="M2" s="23" t="s">
        <v>15</v>
      </c>
      <c r="N2" s="23" t="s">
        <v>57</v>
      </c>
      <c r="O2" s="20" t="s">
        <v>23</v>
      </c>
      <c r="P2" s="23" t="s">
        <v>60</v>
      </c>
      <c r="Q2" s="23" t="s">
        <v>21</v>
      </c>
      <c r="R2" s="23" t="s">
        <v>435</v>
      </c>
      <c r="S2" s="20" t="s">
        <v>24</v>
      </c>
      <c r="T2" s="20" t="s">
        <v>89</v>
      </c>
      <c r="U2" s="23" t="s">
        <v>64</v>
      </c>
      <c r="V2" s="23" t="s">
        <v>65</v>
      </c>
      <c r="W2" s="23" t="s">
        <v>90</v>
      </c>
      <c r="X2" s="23" t="s">
        <v>61</v>
      </c>
      <c r="Y2" s="23" t="s">
        <v>25</v>
      </c>
      <c r="Z2" s="20" t="s">
        <v>91</v>
      </c>
      <c r="AA2" s="23" t="s">
        <v>92</v>
      </c>
      <c r="AB2" s="23" t="s">
        <v>66</v>
      </c>
      <c r="AC2" s="23" t="s">
        <v>423</v>
      </c>
      <c r="AD2" s="23" t="s">
        <v>19</v>
      </c>
      <c r="AE2" s="23" t="s">
        <v>398</v>
      </c>
      <c r="AF2" s="23" t="s">
        <v>436</v>
      </c>
      <c r="AG2" s="23" t="s">
        <v>26</v>
      </c>
      <c r="AH2" s="283"/>
    </row>
    <row r="3" spans="1:34" ht="21.75" customHeight="1">
      <c r="A3" s="24"/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229"/>
      <c r="X3" s="229"/>
      <c r="Y3" s="229"/>
      <c r="Z3" s="229"/>
      <c r="AA3" s="229"/>
      <c r="AB3" s="229"/>
      <c r="AC3" s="229"/>
      <c r="AD3" s="229"/>
      <c r="AE3" s="229"/>
      <c r="AF3" s="229"/>
      <c r="AG3" s="229"/>
      <c r="AH3" s="229"/>
    </row>
    <row r="4" spans="1:34" ht="21.75" customHeight="1">
      <c r="A4" s="228" t="s">
        <v>420</v>
      </c>
      <c r="B4" s="229">
        <v>0.3</v>
      </c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>
        <v>0.7</v>
      </c>
      <c r="AD4" s="229">
        <v>0.3</v>
      </c>
      <c r="AE4" s="229"/>
      <c r="AF4" s="229"/>
      <c r="AG4" s="229"/>
      <c r="AH4" s="229">
        <f aca="true" t="shared" si="0" ref="AH4:AH14">SUM(B4:AG4)</f>
        <v>1.3</v>
      </c>
    </row>
    <row r="5" spans="1:34" ht="21.75" customHeight="1">
      <c r="A5" s="228" t="s">
        <v>421</v>
      </c>
      <c r="B5" s="229"/>
      <c r="C5" s="229"/>
      <c r="D5" s="229"/>
      <c r="E5" s="229"/>
      <c r="F5" s="229">
        <v>0.31</v>
      </c>
      <c r="G5" s="229"/>
      <c r="H5" s="229"/>
      <c r="I5" s="229"/>
      <c r="J5" s="229"/>
      <c r="K5" s="229"/>
      <c r="L5" s="229"/>
      <c r="M5" s="229"/>
      <c r="N5" s="229"/>
      <c r="O5" s="229">
        <v>0.4</v>
      </c>
      <c r="P5" s="229"/>
      <c r="Q5" s="229">
        <v>0.35</v>
      </c>
      <c r="R5" s="229"/>
      <c r="S5" s="229"/>
      <c r="T5" s="229"/>
      <c r="U5" s="229"/>
      <c r="V5" s="229"/>
      <c r="W5" s="229"/>
      <c r="X5" s="229"/>
      <c r="Y5" s="229"/>
      <c r="Z5" s="229"/>
      <c r="AA5" s="229"/>
      <c r="AB5" s="229"/>
      <c r="AC5" s="229"/>
      <c r="AD5" s="229"/>
      <c r="AE5" s="229"/>
      <c r="AF5" s="229"/>
      <c r="AG5" s="229"/>
      <c r="AH5" s="229">
        <f t="shared" si="0"/>
        <v>1.06</v>
      </c>
    </row>
    <row r="6" spans="1:34" ht="21.75" customHeight="1">
      <c r="A6" s="104" t="s">
        <v>254</v>
      </c>
      <c r="B6" s="107"/>
      <c r="C6" s="107"/>
      <c r="D6" s="107"/>
      <c r="E6" s="107"/>
      <c r="F6" s="107">
        <v>5.33</v>
      </c>
      <c r="G6" s="107"/>
      <c r="H6" s="107"/>
      <c r="I6" s="107"/>
      <c r="J6" s="107"/>
      <c r="K6" s="107"/>
      <c r="L6" s="107"/>
      <c r="M6" s="107"/>
      <c r="N6" s="107"/>
      <c r="O6" s="107">
        <v>3.1</v>
      </c>
      <c r="P6" s="107"/>
      <c r="Q6" s="107"/>
      <c r="R6" s="107"/>
      <c r="S6" s="107">
        <v>28.2</v>
      </c>
      <c r="T6" s="107"/>
      <c r="U6" s="107"/>
      <c r="V6" s="107"/>
      <c r="W6" s="107"/>
      <c r="X6" s="107"/>
      <c r="Y6" s="107">
        <v>5.97</v>
      </c>
      <c r="Z6" s="107"/>
      <c r="AA6" s="107"/>
      <c r="AB6" s="107"/>
      <c r="AC6" s="107"/>
      <c r="AD6" s="107"/>
      <c r="AE6" s="107"/>
      <c r="AF6" s="107"/>
      <c r="AG6" s="107">
        <v>1.23</v>
      </c>
      <c r="AH6" s="107">
        <f t="shared" si="0"/>
        <v>43.82999999999999</v>
      </c>
    </row>
    <row r="7" spans="1:34" ht="21.75" customHeight="1">
      <c r="A7" s="104" t="s">
        <v>255</v>
      </c>
      <c r="B7" s="107"/>
      <c r="C7" s="107"/>
      <c r="D7" s="107"/>
      <c r="E7" s="107"/>
      <c r="F7" s="107">
        <v>775.43</v>
      </c>
      <c r="G7" s="107"/>
      <c r="H7" s="107"/>
      <c r="I7" s="107"/>
      <c r="J7" s="107"/>
      <c r="K7" s="107">
        <v>7.72</v>
      </c>
      <c r="L7" s="107"/>
      <c r="M7" s="107">
        <v>5.5</v>
      </c>
      <c r="N7" s="107"/>
      <c r="O7" s="107">
        <v>88.356</v>
      </c>
      <c r="P7" s="107"/>
      <c r="Q7" s="107">
        <v>69.566</v>
      </c>
      <c r="R7" s="107"/>
      <c r="S7" s="107">
        <v>245.64</v>
      </c>
      <c r="T7" s="107"/>
      <c r="U7" s="107">
        <v>26.58</v>
      </c>
      <c r="V7" s="107">
        <v>12.03</v>
      </c>
      <c r="W7" s="107"/>
      <c r="X7" s="107"/>
      <c r="Y7" s="107">
        <v>345.95</v>
      </c>
      <c r="Z7" s="107"/>
      <c r="AA7" s="107"/>
      <c r="AB7" s="107"/>
      <c r="AC7" s="107"/>
      <c r="AD7" s="107">
        <v>3</v>
      </c>
      <c r="AE7" s="107"/>
      <c r="AF7" s="107"/>
      <c r="AG7" s="107">
        <v>55.95</v>
      </c>
      <c r="AH7" s="107">
        <f t="shared" si="0"/>
        <v>1635.722</v>
      </c>
    </row>
    <row r="8" spans="1:34" ht="21.75" customHeight="1">
      <c r="A8" s="104" t="s">
        <v>256</v>
      </c>
      <c r="B8" s="107"/>
      <c r="C8" s="107"/>
      <c r="D8" s="107"/>
      <c r="E8" s="107"/>
      <c r="F8" s="107">
        <v>2274.757</v>
      </c>
      <c r="G8" s="107"/>
      <c r="H8" s="107">
        <v>0.019</v>
      </c>
      <c r="I8" s="107"/>
      <c r="J8" s="107">
        <v>1</v>
      </c>
      <c r="K8" s="107">
        <v>87.089</v>
      </c>
      <c r="L8" s="107">
        <v>7.13</v>
      </c>
      <c r="M8" s="107"/>
      <c r="N8" s="107"/>
      <c r="O8" s="107">
        <v>4.54</v>
      </c>
      <c r="P8" s="107"/>
      <c r="Q8" s="107">
        <v>4.9</v>
      </c>
      <c r="R8" s="107"/>
      <c r="S8" s="107"/>
      <c r="T8" s="107">
        <v>3.88</v>
      </c>
      <c r="U8" s="107">
        <v>67.57</v>
      </c>
      <c r="V8" s="107">
        <v>82.38</v>
      </c>
      <c r="W8" s="107">
        <v>6.97</v>
      </c>
      <c r="X8" s="107"/>
      <c r="Y8" s="107">
        <v>3781.409</v>
      </c>
      <c r="Z8" s="107">
        <v>17.52</v>
      </c>
      <c r="AA8" s="107">
        <v>0.019</v>
      </c>
      <c r="AB8" s="107">
        <v>13.36</v>
      </c>
      <c r="AC8" s="107"/>
      <c r="AD8" s="107">
        <v>0.5</v>
      </c>
      <c r="AE8" s="107"/>
      <c r="AF8" s="107"/>
      <c r="AG8" s="107">
        <v>57.569</v>
      </c>
      <c r="AH8" s="107">
        <f t="shared" si="0"/>
        <v>6410.612000000001</v>
      </c>
    </row>
    <row r="9" spans="1:34" ht="21.75" customHeight="1">
      <c r="A9" s="104" t="s">
        <v>257</v>
      </c>
      <c r="B9" s="107"/>
      <c r="C9" s="107">
        <v>0.013</v>
      </c>
      <c r="D9" s="107"/>
      <c r="E9" s="107"/>
      <c r="F9" s="107">
        <v>3172.421</v>
      </c>
      <c r="G9" s="107"/>
      <c r="H9" s="107">
        <v>11.376</v>
      </c>
      <c r="I9" s="107"/>
      <c r="J9" s="107"/>
      <c r="K9" s="107">
        <v>72.91</v>
      </c>
      <c r="L9" s="107">
        <v>1.9</v>
      </c>
      <c r="M9" s="107"/>
      <c r="N9" s="107"/>
      <c r="O9" s="107">
        <v>79.183</v>
      </c>
      <c r="P9" s="107"/>
      <c r="Q9" s="107">
        <v>0.01</v>
      </c>
      <c r="R9" s="107">
        <v>0.92</v>
      </c>
      <c r="S9" s="107">
        <v>39.56</v>
      </c>
      <c r="T9" s="107">
        <v>86.28</v>
      </c>
      <c r="U9" s="107">
        <v>3.23</v>
      </c>
      <c r="V9" s="107">
        <v>44.36</v>
      </c>
      <c r="W9" s="107">
        <v>6.57</v>
      </c>
      <c r="X9" s="107"/>
      <c r="Y9" s="107">
        <v>2465.729</v>
      </c>
      <c r="Z9" s="107">
        <v>21.8</v>
      </c>
      <c r="AA9" s="107">
        <v>31.28</v>
      </c>
      <c r="AB9" s="107">
        <v>283.094</v>
      </c>
      <c r="AC9" s="107"/>
      <c r="AD9" s="107">
        <v>28.4</v>
      </c>
      <c r="AE9" s="107"/>
      <c r="AF9" s="107">
        <v>0.07</v>
      </c>
      <c r="AG9" s="107">
        <v>402.52</v>
      </c>
      <c r="AH9" s="107">
        <f t="shared" si="0"/>
        <v>6751.626</v>
      </c>
    </row>
    <row r="10" spans="1:34" ht="21.75" customHeight="1">
      <c r="A10" s="104" t="s">
        <v>258</v>
      </c>
      <c r="B10" s="107"/>
      <c r="C10" s="107">
        <v>0.47</v>
      </c>
      <c r="D10" s="107">
        <v>0.25</v>
      </c>
      <c r="E10" s="107">
        <v>43.685</v>
      </c>
      <c r="F10" s="107">
        <v>4017.415</v>
      </c>
      <c r="G10" s="107">
        <v>0.6</v>
      </c>
      <c r="H10" s="107">
        <v>33.85</v>
      </c>
      <c r="I10" s="107">
        <v>1.5</v>
      </c>
      <c r="J10" s="107"/>
      <c r="K10" s="107">
        <v>144.63</v>
      </c>
      <c r="L10" s="107">
        <v>4.33</v>
      </c>
      <c r="M10" s="107">
        <v>3</v>
      </c>
      <c r="N10" s="107">
        <v>29.98</v>
      </c>
      <c r="O10" s="107">
        <v>180.26</v>
      </c>
      <c r="P10" s="107">
        <v>0.5</v>
      </c>
      <c r="Q10" s="107">
        <v>58.01</v>
      </c>
      <c r="R10" s="107"/>
      <c r="S10" s="107">
        <v>93.88</v>
      </c>
      <c r="T10" s="107">
        <v>3.56</v>
      </c>
      <c r="U10" s="107">
        <v>193.31</v>
      </c>
      <c r="V10" s="107">
        <v>200.8</v>
      </c>
      <c r="W10" s="107">
        <v>8.83</v>
      </c>
      <c r="X10" s="107"/>
      <c r="Y10" s="107">
        <v>7487.214</v>
      </c>
      <c r="Z10" s="107">
        <v>88.79</v>
      </c>
      <c r="AA10" s="107">
        <v>699.99</v>
      </c>
      <c r="AB10" s="107">
        <v>601.865</v>
      </c>
      <c r="AC10" s="107"/>
      <c r="AD10" s="107">
        <v>560.542</v>
      </c>
      <c r="AE10" s="107"/>
      <c r="AF10" s="107"/>
      <c r="AG10" s="107">
        <v>317.86</v>
      </c>
      <c r="AH10" s="107">
        <f t="shared" si="0"/>
        <v>14775.121000000001</v>
      </c>
    </row>
    <row r="11" spans="1:34" ht="21.75" customHeight="1">
      <c r="A11" s="104" t="s">
        <v>259</v>
      </c>
      <c r="B11" s="107"/>
      <c r="C11" s="107"/>
      <c r="D11" s="107"/>
      <c r="E11" s="107">
        <v>0.98</v>
      </c>
      <c r="F11" s="107">
        <v>561.82</v>
      </c>
      <c r="G11" s="107">
        <v>157.453</v>
      </c>
      <c r="H11" s="107"/>
      <c r="I11" s="107"/>
      <c r="J11" s="107"/>
      <c r="K11" s="107">
        <v>56.03</v>
      </c>
      <c r="L11" s="107">
        <v>2.05</v>
      </c>
      <c r="M11" s="107">
        <v>11.3</v>
      </c>
      <c r="N11" s="107">
        <v>0.95</v>
      </c>
      <c r="O11" s="107">
        <v>3666.978</v>
      </c>
      <c r="P11" s="107">
        <v>1.93</v>
      </c>
      <c r="Q11" s="107">
        <v>2.06</v>
      </c>
      <c r="R11" s="107">
        <v>0.007</v>
      </c>
      <c r="S11" s="107">
        <v>3.63</v>
      </c>
      <c r="T11" s="107"/>
      <c r="U11" s="107">
        <v>23.01</v>
      </c>
      <c r="V11" s="107">
        <v>67.87</v>
      </c>
      <c r="W11" s="107"/>
      <c r="X11" s="107">
        <v>0.6</v>
      </c>
      <c r="Y11" s="107">
        <v>358.74</v>
      </c>
      <c r="Z11" s="107"/>
      <c r="AA11" s="107"/>
      <c r="AB11" s="107">
        <v>36.65</v>
      </c>
      <c r="AC11" s="107"/>
      <c r="AD11" s="107">
        <v>53.605</v>
      </c>
      <c r="AE11" s="107"/>
      <c r="AF11" s="107"/>
      <c r="AG11" s="107">
        <v>3.66</v>
      </c>
      <c r="AH11" s="107">
        <f t="shared" si="0"/>
        <v>5009.322999999999</v>
      </c>
    </row>
    <row r="12" spans="1:34" ht="21.75" customHeight="1">
      <c r="A12" s="104" t="s">
        <v>260</v>
      </c>
      <c r="B12" s="107"/>
      <c r="C12" s="107"/>
      <c r="D12" s="107"/>
      <c r="E12" s="107"/>
      <c r="F12" s="107">
        <v>25.11</v>
      </c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>
        <v>5.65</v>
      </c>
      <c r="Z12" s="107"/>
      <c r="AA12" s="107"/>
      <c r="AB12" s="107"/>
      <c r="AC12" s="107"/>
      <c r="AD12" s="107"/>
      <c r="AE12" s="107"/>
      <c r="AF12" s="107"/>
      <c r="AG12" s="107"/>
      <c r="AH12" s="107">
        <f t="shared" si="0"/>
        <v>30.759999999999998</v>
      </c>
    </row>
    <row r="13" spans="1:34" ht="21.75" customHeight="1">
      <c r="A13" s="104" t="s">
        <v>261</v>
      </c>
      <c r="B13" s="107"/>
      <c r="C13" s="107"/>
      <c r="D13" s="107"/>
      <c r="E13" s="107"/>
      <c r="F13" s="107">
        <v>6.95</v>
      </c>
      <c r="G13" s="107"/>
      <c r="H13" s="107"/>
      <c r="I13" s="107"/>
      <c r="J13" s="107"/>
      <c r="K13" s="107"/>
      <c r="L13" s="107">
        <v>0.3</v>
      </c>
      <c r="M13" s="107"/>
      <c r="N13" s="107"/>
      <c r="O13" s="107"/>
      <c r="P13" s="107"/>
      <c r="Q13" s="107"/>
      <c r="R13" s="107"/>
      <c r="S13" s="107"/>
      <c r="T13" s="107"/>
      <c r="U13" s="107">
        <v>0.2</v>
      </c>
      <c r="V13" s="107">
        <v>1.2</v>
      </c>
      <c r="W13" s="107">
        <v>0.3</v>
      </c>
      <c r="X13" s="107"/>
      <c r="Y13" s="107">
        <v>6.6</v>
      </c>
      <c r="Z13" s="107"/>
      <c r="AA13" s="107"/>
      <c r="AB13" s="107"/>
      <c r="AC13" s="107"/>
      <c r="AD13" s="107"/>
      <c r="AE13" s="107"/>
      <c r="AF13" s="107"/>
      <c r="AG13" s="107"/>
      <c r="AH13" s="107">
        <f t="shared" si="0"/>
        <v>15.55</v>
      </c>
    </row>
    <row r="14" spans="1:34" ht="21.75" customHeight="1">
      <c r="A14" s="104" t="s">
        <v>262</v>
      </c>
      <c r="B14" s="107"/>
      <c r="C14" s="107">
        <v>0.16</v>
      </c>
      <c r="D14" s="107"/>
      <c r="E14" s="107"/>
      <c r="F14" s="107">
        <v>858.76</v>
      </c>
      <c r="G14" s="107"/>
      <c r="H14" s="107">
        <v>0.28</v>
      </c>
      <c r="I14" s="107"/>
      <c r="J14" s="107"/>
      <c r="K14" s="107">
        <v>16.92</v>
      </c>
      <c r="L14" s="107"/>
      <c r="M14" s="107"/>
      <c r="N14" s="107"/>
      <c r="O14" s="107">
        <v>8.68</v>
      </c>
      <c r="P14" s="107"/>
      <c r="Q14" s="107">
        <v>18.98</v>
      </c>
      <c r="R14" s="107"/>
      <c r="S14" s="107"/>
      <c r="T14" s="107">
        <v>1.75</v>
      </c>
      <c r="U14" s="107"/>
      <c r="V14" s="107">
        <v>14.7</v>
      </c>
      <c r="W14" s="107"/>
      <c r="X14" s="107"/>
      <c r="Y14" s="107">
        <v>715.725</v>
      </c>
      <c r="Z14" s="107">
        <v>5.6</v>
      </c>
      <c r="AA14" s="107">
        <v>4.7</v>
      </c>
      <c r="AB14" s="107">
        <v>23.798</v>
      </c>
      <c r="AC14" s="107"/>
      <c r="AD14" s="107">
        <v>1.3</v>
      </c>
      <c r="AE14" s="107">
        <v>2.15</v>
      </c>
      <c r="AF14" s="107"/>
      <c r="AG14" s="107">
        <v>26.172</v>
      </c>
      <c r="AH14" s="107">
        <f t="shared" si="0"/>
        <v>1699.675</v>
      </c>
    </row>
    <row r="15" spans="1:34" ht="21.75" customHeight="1">
      <c r="A15" s="116" t="s">
        <v>11</v>
      </c>
      <c r="B15" s="117">
        <f aca="true" t="shared" si="1" ref="B15:AG15">SUM(B4:B14)</f>
        <v>0.3</v>
      </c>
      <c r="C15" s="117">
        <f t="shared" si="1"/>
        <v>0.643</v>
      </c>
      <c r="D15" s="117">
        <f t="shared" si="1"/>
        <v>0.25</v>
      </c>
      <c r="E15" s="117">
        <f t="shared" si="1"/>
        <v>44.665</v>
      </c>
      <c r="F15" s="117">
        <f t="shared" si="1"/>
        <v>11698.303000000002</v>
      </c>
      <c r="G15" s="117">
        <f t="shared" si="1"/>
        <v>158.053</v>
      </c>
      <c r="H15" s="117">
        <f t="shared" si="1"/>
        <v>45.525000000000006</v>
      </c>
      <c r="I15" s="117">
        <f t="shared" si="1"/>
        <v>1.5</v>
      </c>
      <c r="J15" s="117">
        <f>SUM(J4:J14)</f>
        <v>1</v>
      </c>
      <c r="K15" s="117">
        <f t="shared" si="1"/>
        <v>385.29900000000004</v>
      </c>
      <c r="L15" s="117">
        <f t="shared" si="1"/>
        <v>15.71</v>
      </c>
      <c r="M15" s="117">
        <f t="shared" si="1"/>
        <v>19.8</v>
      </c>
      <c r="N15" s="117">
        <f t="shared" si="1"/>
        <v>30.93</v>
      </c>
      <c r="O15" s="117">
        <f t="shared" si="1"/>
        <v>4031.497</v>
      </c>
      <c r="P15" s="117">
        <f t="shared" si="1"/>
        <v>2.4299999999999997</v>
      </c>
      <c r="Q15" s="117">
        <f t="shared" si="1"/>
        <v>153.876</v>
      </c>
      <c r="R15" s="117">
        <f>SUM(R4:R14)</f>
        <v>0.927</v>
      </c>
      <c r="S15" s="117">
        <f t="shared" si="1"/>
        <v>410.90999999999997</v>
      </c>
      <c r="T15" s="117">
        <f t="shared" si="1"/>
        <v>95.47</v>
      </c>
      <c r="U15" s="117">
        <f t="shared" si="1"/>
        <v>313.9</v>
      </c>
      <c r="V15" s="117">
        <f t="shared" si="1"/>
        <v>423.34</v>
      </c>
      <c r="W15" s="117">
        <f t="shared" si="1"/>
        <v>22.669999999999998</v>
      </c>
      <c r="X15" s="117">
        <f t="shared" si="1"/>
        <v>0.6</v>
      </c>
      <c r="Y15" s="117">
        <f t="shared" si="1"/>
        <v>15172.987</v>
      </c>
      <c r="Z15" s="117">
        <f t="shared" si="1"/>
        <v>133.71</v>
      </c>
      <c r="AA15" s="117">
        <f t="shared" si="1"/>
        <v>735.989</v>
      </c>
      <c r="AB15" s="117">
        <f t="shared" si="1"/>
        <v>958.7669999999999</v>
      </c>
      <c r="AC15" s="117">
        <f t="shared" si="1"/>
        <v>0.7</v>
      </c>
      <c r="AD15" s="117">
        <f t="shared" si="1"/>
        <v>647.647</v>
      </c>
      <c r="AE15" s="117">
        <f t="shared" si="1"/>
        <v>2.15</v>
      </c>
      <c r="AF15" s="117">
        <f>SUM(AF4:AF14)</f>
        <v>0.07</v>
      </c>
      <c r="AG15" s="117">
        <f t="shared" si="1"/>
        <v>864.961</v>
      </c>
      <c r="AH15" s="117">
        <f>SUM(B15:AG15)</f>
        <v>36374.579</v>
      </c>
    </row>
  </sheetData>
  <sheetProtection/>
  <mergeCells count="3">
    <mergeCell ref="A1:A2"/>
    <mergeCell ref="B1:AG1"/>
    <mergeCell ref="AH1:AH2"/>
  </mergeCells>
  <printOptions horizontalCentered="1"/>
  <pageMargins left="0" right="0" top="2.125984251968504" bottom="0.7480314960629921" header="0.7086614173228347" footer="0.7086614173228347"/>
  <pageSetup horizontalDpi="600" verticalDpi="600" orientation="landscape" paperSize="121" r:id="rId2"/>
  <headerFooter>
    <oddHeader>&amp;L&amp;G&amp;C&amp;"Verdana,Negrita"&amp;12DISTRIBUCION NACIONAL DE CEPAJES BLANCOS 
 DE VIDES PARA VINIFICACION(ha)&amp;R&amp;"Verdana,Normal"CUADRO N° 6</oddHeader>
    <oddFooter>&amp;R&amp;F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S15"/>
  <sheetViews>
    <sheetView zoomScale="112" zoomScaleNormal="112" zoomScalePageLayoutView="0" workbookViewId="0" topLeftCell="H1">
      <selection activeCell="AE15" sqref="AE15"/>
    </sheetView>
  </sheetViews>
  <sheetFormatPr defaultColWidth="11.421875" defaultRowHeight="22.5" customHeight="1"/>
  <cols>
    <col min="1" max="1" width="5.421875" style="204" bestFit="1" customWidth="1"/>
    <col min="2" max="2" width="2.8515625" style="204" bestFit="1" customWidth="1"/>
    <col min="3" max="3" width="5.140625" style="204" bestFit="1" customWidth="1"/>
    <col min="4" max="5" width="3.7109375" style="204" bestFit="1" customWidth="1"/>
    <col min="6" max="6" width="3.57421875" style="204" bestFit="1" customWidth="1"/>
    <col min="7" max="7" width="3.7109375" style="204" bestFit="1" customWidth="1"/>
    <col min="8" max="9" width="6.7109375" style="204" bestFit="1" customWidth="1"/>
    <col min="10" max="10" width="4.421875" style="204" bestFit="1" customWidth="1"/>
    <col min="11" max="11" width="5.421875" style="204" bestFit="1" customWidth="1"/>
    <col min="12" max="12" width="7.140625" style="204" bestFit="1" customWidth="1"/>
    <col min="13" max="13" width="3.57421875" style="204" bestFit="1" customWidth="1"/>
    <col min="14" max="14" width="5.421875" style="204" bestFit="1" customWidth="1"/>
    <col min="15" max="15" width="4.8515625" style="204" bestFit="1" customWidth="1"/>
    <col min="16" max="16" width="3.7109375" style="204" bestFit="1" customWidth="1"/>
    <col min="17" max="17" width="6.7109375" style="204" bestFit="1" customWidth="1"/>
    <col min="18" max="19" width="3.7109375" style="204" bestFit="1" customWidth="1"/>
    <col min="20" max="20" width="4.8515625" style="204" bestFit="1" customWidth="1"/>
    <col min="21" max="21" width="3.57421875" style="204" bestFit="1" customWidth="1"/>
    <col min="22" max="23" width="3.7109375" style="204" bestFit="1" customWidth="1"/>
    <col min="24" max="24" width="5.140625" style="204" bestFit="1" customWidth="1"/>
    <col min="25" max="25" width="4.421875" style="204" bestFit="1" customWidth="1"/>
    <col min="26" max="26" width="3.7109375" style="204" bestFit="1" customWidth="1"/>
    <col min="27" max="27" width="7.140625" style="204" bestFit="1" customWidth="1"/>
    <col min="28" max="28" width="5.28125" style="204" bestFit="1" customWidth="1"/>
    <col min="29" max="29" width="3.421875" style="204" bestFit="1" customWidth="1"/>
    <col min="30" max="30" width="4.421875" style="204" bestFit="1" customWidth="1"/>
    <col min="31" max="31" width="7.140625" style="204" bestFit="1" customWidth="1"/>
    <col min="32" max="33" width="5.421875" style="204" bestFit="1" customWidth="1"/>
    <col min="34" max="34" width="3.7109375" style="204" bestFit="1" customWidth="1"/>
    <col min="35" max="35" width="6.421875" style="204" bestFit="1" customWidth="1"/>
    <col min="36" max="36" width="3.7109375" style="204" bestFit="1" customWidth="1"/>
    <col min="37" max="37" width="4.8515625" style="204" bestFit="1" customWidth="1"/>
    <col min="38" max="38" width="6.57421875" style="204" bestFit="1" customWidth="1"/>
    <col min="39" max="39" width="3.7109375" style="204" bestFit="1" customWidth="1"/>
    <col min="40" max="40" width="5.140625" style="204" bestFit="1" customWidth="1"/>
    <col min="41" max="41" width="6.421875" style="204" bestFit="1" customWidth="1"/>
    <col min="42" max="42" width="3.7109375" style="204" bestFit="1" customWidth="1"/>
    <col min="43" max="43" width="4.57421875" style="204" bestFit="1" customWidth="1"/>
    <col min="44" max="44" width="4.421875" style="204" bestFit="1" customWidth="1"/>
    <col min="45" max="45" width="8.00390625" style="204" bestFit="1" customWidth="1"/>
    <col min="46" max="16384" width="11.421875" style="204" customWidth="1"/>
  </cols>
  <sheetData>
    <row r="1" spans="1:45" ht="22.5" customHeight="1">
      <c r="A1" s="287" t="s">
        <v>253</v>
      </c>
      <c r="B1" s="289" t="s">
        <v>42</v>
      </c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  <c r="W1" s="290"/>
      <c r="X1" s="290"/>
      <c r="Y1" s="290"/>
      <c r="Z1" s="290"/>
      <c r="AA1" s="290"/>
      <c r="AB1" s="290"/>
      <c r="AC1" s="290"/>
      <c r="AD1" s="290"/>
      <c r="AE1" s="290"/>
      <c r="AF1" s="290"/>
      <c r="AG1" s="290"/>
      <c r="AH1" s="290"/>
      <c r="AI1" s="290"/>
      <c r="AJ1" s="290"/>
      <c r="AK1" s="290"/>
      <c r="AL1" s="290"/>
      <c r="AM1" s="290"/>
      <c r="AN1" s="290"/>
      <c r="AO1" s="290"/>
      <c r="AP1" s="290"/>
      <c r="AQ1" s="290"/>
      <c r="AR1" s="291"/>
      <c r="AS1" s="287" t="s">
        <v>11</v>
      </c>
    </row>
    <row r="2" spans="1:45" ht="67.5" customHeight="1">
      <c r="A2" s="288"/>
      <c r="B2" s="205" t="s">
        <v>396</v>
      </c>
      <c r="C2" s="20" t="s">
        <v>28</v>
      </c>
      <c r="D2" s="20" t="s">
        <v>437</v>
      </c>
      <c r="E2" s="20" t="s">
        <v>164</v>
      </c>
      <c r="F2" s="20" t="s">
        <v>165</v>
      </c>
      <c r="G2" s="20" t="s">
        <v>166</v>
      </c>
      <c r="H2" s="20" t="s">
        <v>29</v>
      </c>
      <c r="I2" s="20" t="s">
        <v>30</v>
      </c>
      <c r="J2" s="20" t="s">
        <v>204</v>
      </c>
      <c r="K2" s="20" t="s">
        <v>127</v>
      </c>
      <c r="L2" s="20" t="s">
        <v>31</v>
      </c>
      <c r="M2" s="20" t="s">
        <v>438</v>
      </c>
      <c r="N2" s="20" t="s">
        <v>167</v>
      </c>
      <c r="O2" s="20" t="s">
        <v>207</v>
      </c>
      <c r="P2" s="20" t="s">
        <v>439</v>
      </c>
      <c r="Q2" s="20" t="s">
        <v>32</v>
      </c>
      <c r="R2" s="20" t="s">
        <v>440</v>
      </c>
      <c r="S2" s="20" t="s">
        <v>168</v>
      </c>
      <c r="T2" s="20" t="s">
        <v>93</v>
      </c>
      <c r="U2" s="20" t="s">
        <v>169</v>
      </c>
      <c r="V2" s="20" t="s">
        <v>170</v>
      </c>
      <c r="W2" s="20" t="s">
        <v>424</v>
      </c>
      <c r="X2" s="20" t="s">
        <v>33</v>
      </c>
      <c r="Y2" s="20" t="s">
        <v>269</v>
      </c>
      <c r="Z2" s="20" t="s">
        <v>171</v>
      </c>
      <c r="AA2" s="20" t="s">
        <v>34</v>
      </c>
      <c r="AB2" s="20" t="s">
        <v>35</v>
      </c>
      <c r="AC2" s="20" t="s">
        <v>416</v>
      </c>
      <c r="AD2" s="20" t="s">
        <v>36</v>
      </c>
      <c r="AE2" s="20" t="s">
        <v>37</v>
      </c>
      <c r="AF2" s="20" t="s">
        <v>67</v>
      </c>
      <c r="AG2" s="20" t="s">
        <v>68</v>
      </c>
      <c r="AH2" s="20" t="s">
        <v>94</v>
      </c>
      <c r="AI2" s="20" t="s">
        <v>38</v>
      </c>
      <c r="AJ2" s="20" t="s">
        <v>172</v>
      </c>
      <c r="AK2" s="20" t="s">
        <v>39</v>
      </c>
      <c r="AL2" s="20" t="s">
        <v>40</v>
      </c>
      <c r="AM2" s="20" t="s">
        <v>128</v>
      </c>
      <c r="AN2" s="20" t="s">
        <v>95</v>
      </c>
      <c r="AO2" s="20" t="s">
        <v>41</v>
      </c>
      <c r="AP2" s="20" t="s">
        <v>173</v>
      </c>
      <c r="AQ2" s="20" t="s">
        <v>129</v>
      </c>
      <c r="AR2" s="20" t="s">
        <v>130</v>
      </c>
      <c r="AS2" s="288"/>
    </row>
    <row r="3" spans="1:45" ht="22.5" customHeight="1">
      <c r="A3" s="19"/>
      <c r="B3" s="19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</row>
    <row r="4" spans="1:45" ht="22.5" customHeight="1">
      <c r="A4" s="51" t="s">
        <v>420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>
        <v>0.35</v>
      </c>
      <c r="X4" s="109"/>
      <c r="Y4" s="109"/>
      <c r="Z4" s="109"/>
      <c r="AA4" s="109"/>
      <c r="AB4" s="109"/>
      <c r="AC4" s="109"/>
      <c r="AD4" s="109"/>
      <c r="AE4" s="109">
        <v>0.33</v>
      </c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>
        <f>SUM(B4:AR4)</f>
        <v>0.6799999999999999</v>
      </c>
    </row>
    <row r="5" spans="1:45" ht="22.5" customHeight="1">
      <c r="A5" s="51" t="s">
        <v>421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>
        <v>1.56</v>
      </c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>
        <v>0.38</v>
      </c>
      <c r="AF5" s="109">
        <v>0.1</v>
      </c>
      <c r="AG5" s="109"/>
      <c r="AH5" s="109"/>
      <c r="AI5" s="109">
        <v>0.2</v>
      </c>
      <c r="AJ5" s="109"/>
      <c r="AK5" s="109"/>
      <c r="AL5" s="109">
        <v>1.67</v>
      </c>
      <c r="AM5" s="109"/>
      <c r="AN5" s="109"/>
      <c r="AO5" s="109"/>
      <c r="AP5" s="109"/>
      <c r="AQ5" s="109"/>
      <c r="AR5" s="109"/>
      <c r="AS5" s="109">
        <f>SUM(B5:AR5)</f>
        <v>3.91</v>
      </c>
    </row>
    <row r="6" spans="1:45" ht="22.5" customHeight="1">
      <c r="A6" s="51" t="s">
        <v>254</v>
      </c>
      <c r="B6" s="51"/>
      <c r="C6" s="109">
        <v>0.5</v>
      </c>
      <c r="D6" s="109"/>
      <c r="E6" s="109"/>
      <c r="F6" s="109"/>
      <c r="G6" s="109"/>
      <c r="H6" s="109">
        <v>0.5</v>
      </c>
      <c r="I6" s="109">
        <v>0.75</v>
      </c>
      <c r="J6" s="109"/>
      <c r="K6" s="109"/>
      <c r="L6" s="109">
        <v>0.54</v>
      </c>
      <c r="M6" s="109"/>
      <c r="N6" s="109"/>
      <c r="O6" s="109"/>
      <c r="P6" s="109"/>
      <c r="Q6" s="109">
        <v>0.75</v>
      </c>
      <c r="R6" s="109"/>
      <c r="S6" s="109"/>
      <c r="T6" s="109"/>
      <c r="U6" s="109"/>
      <c r="V6" s="109"/>
      <c r="W6" s="109"/>
      <c r="X6" s="109">
        <v>0.375</v>
      </c>
      <c r="Y6" s="109"/>
      <c r="Z6" s="109"/>
      <c r="AA6" s="109">
        <v>2.395</v>
      </c>
      <c r="AB6" s="109">
        <v>0.25</v>
      </c>
      <c r="AC6" s="109"/>
      <c r="AD6" s="109">
        <v>0.25</v>
      </c>
      <c r="AE6" s="109">
        <v>0.2</v>
      </c>
      <c r="AF6" s="109"/>
      <c r="AG6" s="109"/>
      <c r="AH6" s="109"/>
      <c r="AI6" s="109">
        <v>2.35</v>
      </c>
      <c r="AJ6" s="109"/>
      <c r="AK6" s="109">
        <v>0.5</v>
      </c>
      <c r="AL6" s="109">
        <v>2.82</v>
      </c>
      <c r="AM6" s="109"/>
      <c r="AN6" s="109"/>
      <c r="AO6" s="109">
        <v>1</v>
      </c>
      <c r="AP6" s="109"/>
      <c r="AQ6" s="109"/>
      <c r="AR6" s="109"/>
      <c r="AS6" s="109">
        <f aca="true" t="shared" si="0" ref="AS6:AS14">SUM(B6:AR6)</f>
        <v>13.180000000000001</v>
      </c>
    </row>
    <row r="7" spans="1:45" ht="22.5" customHeight="1">
      <c r="A7" s="51" t="s">
        <v>255</v>
      </c>
      <c r="B7" s="51"/>
      <c r="C7" s="109"/>
      <c r="D7" s="109"/>
      <c r="E7" s="109"/>
      <c r="F7" s="109"/>
      <c r="G7" s="109"/>
      <c r="H7" s="109">
        <v>16.08</v>
      </c>
      <c r="I7" s="109">
        <v>282.47</v>
      </c>
      <c r="J7" s="109"/>
      <c r="K7" s="109">
        <v>2.27</v>
      </c>
      <c r="L7" s="109">
        <v>132.68</v>
      </c>
      <c r="M7" s="109"/>
      <c r="N7" s="109"/>
      <c r="O7" s="109"/>
      <c r="P7" s="109"/>
      <c r="Q7" s="109">
        <v>28.57</v>
      </c>
      <c r="R7" s="109"/>
      <c r="S7" s="109"/>
      <c r="T7" s="109">
        <v>2.93</v>
      </c>
      <c r="U7" s="109"/>
      <c r="V7" s="109"/>
      <c r="W7" s="109"/>
      <c r="X7" s="109">
        <v>13.1</v>
      </c>
      <c r="Y7" s="109"/>
      <c r="Z7" s="109"/>
      <c r="AA7" s="109">
        <v>103.3</v>
      </c>
      <c r="AB7" s="109">
        <v>3.08</v>
      </c>
      <c r="AC7" s="109"/>
      <c r="AD7" s="109"/>
      <c r="AE7" s="109">
        <v>1</v>
      </c>
      <c r="AF7" s="109">
        <v>3.96</v>
      </c>
      <c r="AG7" s="109">
        <v>10.19</v>
      </c>
      <c r="AH7" s="109"/>
      <c r="AI7" s="109">
        <v>187.54</v>
      </c>
      <c r="AJ7" s="109"/>
      <c r="AK7" s="109">
        <v>10.4</v>
      </c>
      <c r="AL7" s="109">
        <v>583.24</v>
      </c>
      <c r="AM7" s="109"/>
      <c r="AN7" s="109">
        <v>0.57</v>
      </c>
      <c r="AO7" s="109">
        <v>272.45</v>
      </c>
      <c r="AP7" s="109"/>
      <c r="AQ7" s="109"/>
      <c r="AR7" s="109"/>
      <c r="AS7" s="109">
        <f t="shared" si="0"/>
        <v>1653.83</v>
      </c>
    </row>
    <row r="8" spans="1:45" ht="22.5" customHeight="1">
      <c r="A8" s="51" t="s">
        <v>256</v>
      </c>
      <c r="B8" s="51"/>
      <c r="C8" s="109">
        <v>9.31</v>
      </c>
      <c r="D8" s="109"/>
      <c r="E8" s="109"/>
      <c r="F8" s="109"/>
      <c r="G8" s="109"/>
      <c r="H8" s="109">
        <v>60.671</v>
      </c>
      <c r="I8" s="109">
        <v>480.583</v>
      </c>
      <c r="J8" s="109"/>
      <c r="K8" s="109">
        <v>5.31</v>
      </c>
      <c r="L8" s="109">
        <v>237.21</v>
      </c>
      <c r="M8" s="109"/>
      <c r="N8" s="109"/>
      <c r="O8" s="109"/>
      <c r="P8" s="109"/>
      <c r="Q8" s="109">
        <v>41.637</v>
      </c>
      <c r="R8" s="109"/>
      <c r="S8" s="109"/>
      <c r="T8" s="109">
        <v>14.75</v>
      </c>
      <c r="U8" s="109"/>
      <c r="V8" s="109"/>
      <c r="W8" s="109"/>
      <c r="X8" s="109"/>
      <c r="Y8" s="109">
        <v>1.47</v>
      </c>
      <c r="Z8" s="109"/>
      <c r="AA8" s="109">
        <v>360.717</v>
      </c>
      <c r="AB8" s="109">
        <v>7.13</v>
      </c>
      <c r="AC8" s="109"/>
      <c r="AD8" s="109"/>
      <c r="AE8" s="109">
        <v>16.5</v>
      </c>
      <c r="AF8" s="109">
        <v>43.219</v>
      </c>
      <c r="AG8" s="109">
        <v>8.429</v>
      </c>
      <c r="AH8" s="109"/>
      <c r="AI8" s="109">
        <v>1825.14</v>
      </c>
      <c r="AJ8" s="109">
        <v>1</v>
      </c>
      <c r="AK8" s="109">
        <v>13.449</v>
      </c>
      <c r="AL8" s="109">
        <v>512.669</v>
      </c>
      <c r="AM8" s="109"/>
      <c r="AN8" s="109">
        <v>3.859</v>
      </c>
      <c r="AO8" s="109">
        <v>6.33</v>
      </c>
      <c r="AP8" s="109"/>
      <c r="AQ8" s="109">
        <v>1</v>
      </c>
      <c r="AR8" s="109">
        <v>0.019</v>
      </c>
      <c r="AS8" s="109">
        <f t="shared" si="0"/>
        <v>3650.4019999999996</v>
      </c>
    </row>
    <row r="9" spans="1:45" ht="22.5" customHeight="1">
      <c r="A9" s="51" t="s">
        <v>257</v>
      </c>
      <c r="B9" s="51"/>
      <c r="C9" s="109">
        <v>59.51</v>
      </c>
      <c r="D9" s="109">
        <v>0.97</v>
      </c>
      <c r="E9" s="109">
        <v>0.001</v>
      </c>
      <c r="F9" s="109"/>
      <c r="G9" s="109"/>
      <c r="H9" s="109">
        <v>807.206</v>
      </c>
      <c r="I9" s="109">
        <v>18736.188</v>
      </c>
      <c r="J9" s="109"/>
      <c r="K9" s="109">
        <v>58.121</v>
      </c>
      <c r="L9" s="109">
        <v>5901.83</v>
      </c>
      <c r="M9" s="109"/>
      <c r="N9" s="109">
        <v>3.954</v>
      </c>
      <c r="O9" s="109"/>
      <c r="P9" s="109"/>
      <c r="Q9" s="109">
        <v>1113.32</v>
      </c>
      <c r="R9" s="109"/>
      <c r="S9" s="109"/>
      <c r="T9" s="109">
        <v>52.32</v>
      </c>
      <c r="U9" s="109"/>
      <c r="V9" s="109"/>
      <c r="W9" s="109"/>
      <c r="X9" s="109">
        <v>90.09</v>
      </c>
      <c r="Y9" s="109">
        <v>3.88</v>
      </c>
      <c r="Z9" s="109"/>
      <c r="AA9" s="109">
        <v>5446.515</v>
      </c>
      <c r="AB9" s="109">
        <v>36.606</v>
      </c>
      <c r="AC9" s="109"/>
      <c r="AD9" s="109">
        <v>0.073</v>
      </c>
      <c r="AE9" s="109">
        <v>76.96</v>
      </c>
      <c r="AF9" s="109">
        <v>460.544</v>
      </c>
      <c r="AG9" s="109">
        <v>48.543</v>
      </c>
      <c r="AH9" s="109"/>
      <c r="AI9" s="109">
        <v>523.89</v>
      </c>
      <c r="AJ9" s="109"/>
      <c r="AK9" s="109">
        <v>63.528</v>
      </c>
      <c r="AL9" s="109">
        <v>3392.615</v>
      </c>
      <c r="AM9" s="109">
        <v>1.7</v>
      </c>
      <c r="AN9" s="109">
        <v>42.584</v>
      </c>
      <c r="AO9" s="109">
        <v>2707.275</v>
      </c>
      <c r="AP9" s="109">
        <v>0.294</v>
      </c>
      <c r="AQ9" s="109">
        <v>34.04</v>
      </c>
      <c r="AR9" s="109"/>
      <c r="AS9" s="109">
        <f t="shared" si="0"/>
        <v>39662.557</v>
      </c>
    </row>
    <row r="10" spans="1:45" ht="22.5" customHeight="1">
      <c r="A10" s="51" t="s">
        <v>258</v>
      </c>
      <c r="B10" s="109">
        <v>1</v>
      </c>
      <c r="C10" s="109">
        <v>75.82</v>
      </c>
      <c r="D10" s="109"/>
      <c r="E10" s="109">
        <v>4.4</v>
      </c>
      <c r="F10" s="109">
        <v>1.88</v>
      </c>
      <c r="G10" s="109">
        <v>0.49</v>
      </c>
      <c r="H10" s="109">
        <v>464.95</v>
      </c>
      <c r="I10" s="109">
        <v>16451.108</v>
      </c>
      <c r="J10" s="109"/>
      <c r="K10" s="109">
        <v>701.844</v>
      </c>
      <c r="L10" s="109">
        <v>3500.369</v>
      </c>
      <c r="M10" s="109">
        <v>1</v>
      </c>
      <c r="N10" s="109">
        <v>79.425</v>
      </c>
      <c r="O10" s="109"/>
      <c r="P10" s="109">
        <v>0.9</v>
      </c>
      <c r="Q10" s="109">
        <v>866.802</v>
      </c>
      <c r="R10" s="109">
        <v>0.8</v>
      </c>
      <c r="S10" s="109">
        <v>0.44</v>
      </c>
      <c r="T10" s="109">
        <v>81.719</v>
      </c>
      <c r="U10" s="109">
        <v>1.09</v>
      </c>
      <c r="V10" s="109">
        <v>0.46</v>
      </c>
      <c r="W10" s="109"/>
      <c r="X10" s="109">
        <v>73.032</v>
      </c>
      <c r="Y10" s="109">
        <v>16.22</v>
      </c>
      <c r="Z10" s="109">
        <v>0.49</v>
      </c>
      <c r="AA10" s="109">
        <v>5022.254</v>
      </c>
      <c r="AB10" s="109">
        <v>44.295</v>
      </c>
      <c r="AC10" s="109">
        <v>1.13</v>
      </c>
      <c r="AD10" s="109">
        <v>11</v>
      </c>
      <c r="AE10" s="109">
        <v>4995.176</v>
      </c>
      <c r="AF10" s="109">
        <v>274.05</v>
      </c>
      <c r="AG10" s="109">
        <v>99.41</v>
      </c>
      <c r="AH10" s="206"/>
      <c r="AI10" s="109">
        <v>827.9</v>
      </c>
      <c r="AJ10" s="109">
        <v>1.67</v>
      </c>
      <c r="AK10" s="109">
        <v>43.57</v>
      </c>
      <c r="AL10" s="109">
        <v>2447.771</v>
      </c>
      <c r="AM10" s="109">
        <v>3.37</v>
      </c>
      <c r="AN10" s="109">
        <v>79.08</v>
      </c>
      <c r="AO10" s="109">
        <v>2882.124</v>
      </c>
      <c r="AP10" s="109">
        <v>1.4</v>
      </c>
      <c r="AQ10" s="109">
        <v>0.18</v>
      </c>
      <c r="AR10" s="109">
        <v>4.8</v>
      </c>
      <c r="AS10" s="109">
        <f t="shared" si="0"/>
        <v>39063.41900000001</v>
      </c>
    </row>
    <row r="11" spans="1:45" ht="22.5" customHeight="1">
      <c r="A11" s="51" t="s">
        <v>259</v>
      </c>
      <c r="B11" s="51"/>
      <c r="C11" s="109"/>
      <c r="D11" s="109"/>
      <c r="E11" s="109"/>
      <c r="F11" s="109"/>
      <c r="G11" s="109"/>
      <c r="H11" s="109">
        <v>12.81</v>
      </c>
      <c r="I11" s="109">
        <v>564.895</v>
      </c>
      <c r="J11" s="109">
        <v>48.21</v>
      </c>
      <c r="K11" s="109">
        <v>60.94</v>
      </c>
      <c r="L11" s="109">
        <v>135.79</v>
      </c>
      <c r="M11" s="109"/>
      <c r="N11" s="109">
        <v>660.183</v>
      </c>
      <c r="O11" s="109">
        <v>116.863</v>
      </c>
      <c r="P11" s="109"/>
      <c r="Q11" s="109">
        <v>65.39</v>
      </c>
      <c r="R11" s="109"/>
      <c r="S11" s="109"/>
      <c r="T11" s="109">
        <v>1</v>
      </c>
      <c r="U11" s="109"/>
      <c r="V11" s="109"/>
      <c r="W11" s="109"/>
      <c r="X11" s="109">
        <v>1.1</v>
      </c>
      <c r="Y11" s="109"/>
      <c r="Z11" s="109"/>
      <c r="AA11" s="109">
        <v>188.94</v>
      </c>
      <c r="AB11" s="109">
        <v>0.3</v>
      </c>
      <c r="AC11" s="109"/>
      <c r="AD11" s="109">
        <v>6</v>
      </c>
      <c r="AE11" s="109">
        <v>7430.022</v>
      </c>
      <c r="AF11" s="109">
        <v>1.6</v>
      </c>
      <c r="AG11" s="109">
        <v>3</v>
      </c>
      <c r="AH11" s="109">
        <v>0.1</v>
      </c>
      <c r="AI11" s="109">
        <v>634.34</v>
      </c>
      <c r="AJ11" s="109">
        <v>0.15</v>
      </c>
      <c r="AK11" s="109"/>
      <c r="AL11" s="109">
        <v>114.66</v>
      </c>
      <c r="AM11" s="109"/>
      <c r="AN11" s="109"/>
      <c r="AO11" s="109">
        <v>51.72</v>
      </c>
      <c r="AP11" s="109"/>
      <c r="AQ11" s="109"/>
      <c r="AR11" s="109"/>
      <c r="AS11" s="109">
        <f t="shared" si="0"/>
        <v>10098.012999999999</v>
      </c>
    </row>
    <row r="12" spans="1:45" ht="22.5" customHeight="1">
      <c r="A12" s="51" t="s">
        <v>260</v>
      </c>
      <c r="B12" s="51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>
        <v>29.22</v>
      </c>
      <c r="AJ12" s="109"/>
      <c r="AK12" s="109">
        <v>1</v>
      </c>
      <c r="AL12" s="109"/>
      <c r="AM12" s="109"/>
      <c r="AN12" s="109"/>
      <c r="AO12" s="109"/>
      <c r="AP12" s="109"/>
      <c r="AQ12" s="109"/>
      <c r="AR12" s="109"/>
      <c r="AS12" s="109">
        <f t="shared" si="0"/>
        <v>30.22</v>
      </c>
    </row>
    <row r="13" spans="1:45" ht="22.5" customHeight="1">
      <c r="A13" s="51" t="s">
        <v>261</v>
      </c>
      <c r="B13" s="51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>
        <v>0.3</v>
      </c>
      <c r="AI13" s="109">
        <v>9.05</v>
      </c>
      <c r="AJ13" s="109"/>
      <c r="AK13" s="109"/>
      <c r="AL13" s="109"/>
      <c r="AM13" s="109"/>
      <c r="AN13" s="109"/>
      <c r="AO13" s="109"/>
      <c r="AP13" s="109"/>
      <c r="AQ13" s="109"/>
      <c r="AR13" s="109"/>
      <c r="AS13" s="109">
        <f t="shared" si="0"/>
        <v>9.350000000000001</v>
      </c>
    </row>
    <row r="14" spans="1:45" ht="22.5" customHeight="1">
      <c r="A14" s="51" t="s">
        <v>262</v>
      </c>
      <c r="B14" s="51"/>
      <c r="C14" s="109">
        <v>32.84</v>
      </c>
      <c r="D14" s="109"/>
      <c r="E14" s="109"/>
      <c r="F14" s="109"/>
      <c r="G14" s="109"/>
      <c r="H14" s="109">
        <v>309.625</v>
      </c>
      <c r="I14" s="109">
        <v>6695.015</v>
      </c>
      <c r="J14" s="109"/>
      <c r="K14" s="109">
        <v>14.75</v>
      </c>
      <c r="L14" s="109">
        <v>952.443</v>
      </c>
      <c r="M14" s="109"/>
      <c r="N14" s="109"/>
      <c r="O14" s="109"/>
      <c r="P14" s="109"/>
      <c r="Q14" s="109">
        <v>194.907</v>
      </c>
      <c r="R14" s="109"/>
      <c r="S14" s="109"/>
      <c r="T14" s="109">
        <v>8.34</v>
      </c>
      <c r="U14" s="109"/>
      <c r="V14" s="109">
        <v>0.14</v>
      </c>
      <c r="W14" s="109"/>
      <c r="X14" s="109"/>
      <c r="Y14" s="109">
        <v>1.62</v>
      </c>
      <c r="Z14" s="109">
        <v>0.08</v>
      </c>
      <c r="AA14" s="109">
        <v>1118.662</v>
      </c>
      <c r="AB14" s="109">
        <v>17.063</v>
      </c>
      <c r="AC14" s="109"/>
      <c r="AD14" s="109"/>
      <c r="AE14" s="109"/>
      <c r="AF14" s="109">
        <v>86.507</v>
      </c>
      <c r="AG14" s="109">
        <v>50.93</v>
      </c>
      <c r="AH14" s="109"/>
      <c r="AI14" s="109">
        <v>108.92</v>
      </c>
      <c r="AJ14" s="109"/>
      <c r="AK14" s="109">
        <v>19.67</v>
      </c>
      <c r="AL14" s="109">
        <v>1177.233</v>
      </c>
      <c r="AM14" s="109"/>
      <c r="AN14" s="109">
        <v>1.36</v>
      </c>
      <c r="AO14" s="109">
        <v>540.69</v>
      </c>
      <c r="AP14" s="109"/>
      <c r="AQ14" s="109"/>
      <c r="AR14" s="109">
        <v>27.19</v>
      </c>
      <c r="AS14" s="109">
        <f t="shared" si="0"/>
        <v>11357.985000000002</v>
      </c>
    </row>
    <row r="15" spans="1:45" ht="22.5" customHeight="1">
      <c r="A15" s="207" t="s">
        <v>11</v>
      </c>
      <c r="B15" s="208">
        <f aca="true" t="shared" si="1" ref="B15:AR15">SUM(B4:B14)</f>
        <v>1</v>
      </c>
      <c r="C15" s="209">
        <f t="shared" si="1"/>
        <v>177.98</v>
      </c>
      <c r="D15" s="209">
        <f>SUM(D4:D14)</f>
        <v>0.97</v>
      </c>
      <c r="E15" s="209">
        <f t="shared" si="1"/>
        <v>4.401000000000001</v>
      </c>
      <c r="F15" s="209">
        <f t="shared" si="1"/>
        <v>1.88</v>
      </c>
      <c r="G15" s="209">
        <f t="shared" si="1"/>
        <v>0.49</v>
      </c>
      <c r="H15" s="209">
        <f t="shared" si="1"/>
        <v>1671.8419999999999</v>
      </c>
      <c r="I15" s="209">
        <f t="shared" si="1"/>
        <v>43211.009</v>
      </c>
      <c r="J15" s="209">
        <f>SUM(J4:J14)</f>
        <v>48.21</v>
      </c>
      <c r="K15" s="209">
        <f t="shared" si="1"/>
        <v>843.2350000000001</v>
      </c>
      <c r="L15" s="209">
        <f t="shared" si="1"/>
        <v>10860.862000000001</v>
      </c>
      <c r="M15" s="209">
        <f>SUM(M4:M14)</f>
        <v>1</v>
      </c>
      <c r="N15" s="209">
        <f t="shared" si="1"/>
        <v>743.562</v>
      </c>
      <c r="O15" s="209">
        <f t="shared" si="1"/>
        <v>116.863</v>
      </c>
      <c r="P15" s="209">
        <f>SUM(P4:P14)</f>
        <v>0.9</v>
      </c>
      <c r="Q15" s="209">
        <f t="shared" si="1"/>
        <v>2312.936</v>
      </c>
      <c r="R15" s="209">
        <f>SUM(R4:R14)</f>
        <v>0.8</v>
      </c>
      <c r="S15" s="209">
        <f t="shared" si="1"/>
        <v>0.44</v>
      </c>
      <c r="T15" s="209">
        <f t="shared" si="1"/>
        <v>161.059</v>
      </c>
      <c r="U15" s="209">
        <f t="shared" si="1"/>
        <v>1.09</v>
      </c>
      <c r="V15" s="209">
        <f t="shared" si="1"/>
        <v>0.6000000000000001</v>
      </c>
      <c r="W15" s="209">
        <f t="shared" si="1"/>
        <v>0.35</v>
      </c>
      <c r="X15" s="209">
        <f t="shared" si="1"/>
        <v>177.69699999999997</v>
      </c>
      <c r="Y15" s="209">
        <f t="shared" si="1"/>
        <v>23.19</v>
      </c>
      <c r="Z15" s="209">
        <f t="shared" si="1"/>
        <v>0.57</v>
      </c>
      <c r="AA15" s="209">
        <f t="shared" si="1"/>
        <v>12242.783000000001</v>
      </c>
      <c r="AB15" s="209">
        <f t="shared" si="1"/>
        <v>108.724</v>
      </c>
      <c r="AC15" s="209">
        <f t="shared" si="1"/>
        <v>1.13</v>
      </c>
      <c r="AD15" s="209">
        <f t="shared" si="1"/>
        <v>17.323</v>
      </c>
      <c r="AE15" s="209">
        <f t="shared" si="1"/>
        <v>12520.568</v>
      </c>
      <c r="AF15" s="209">
        <f t="shared" si="1"/>
        <v>869.98</v>
      </c>
      <c r="AG15" s="209">
        <f t="shared" si="1"/>
        <v>220.502</v>
      </c>
      <c r="AH15" s="209">
        <f t="shared" si="1"/>
        <v>0.4</v>
      </c>
      <c r="AI15" s="209">
        <f t="shared" si="1"/>
        <v>4148.55</v>
      </c>
      <c r="AJ15" s="209">
        <f t="shared" si="1"/>
        <v>2.82</v>
      </c>
      <c r="AK15" s="209">
        <f t="shared" si="1"/>
        <v>152.11700000000002</v>
      </c>
      <c r="AL15" s="209">
        <f t="shared" si="1"/>
        <v>8232.678</v>
      </c>
      <c r="AM15" s="209">
        <f t="shared" si="1"/>
        <v>5.07</v>
      </c>
      <c r="AN15" s="209">
        <f t="shared" si="1"/>
        <v>127.453</v>
      </c>
      <c r="AO15" s="209">
        <f t="shared" si="1"/>
        <v>6461.589</v>
      </c>
      <c r="AP15" s="209">
        <f t="shared" si="1"/>
        <v>1.694</v>
      </c>
      <c r="AQ15" s="209">
        <f t="shared" si="1"/>
        <v>35.22</v>
      </c>
      <c r="AR15" s="209">
        <f t="shared" si="1"/>
        <v>32.009</v>
      </c>
      <c r="AS15" s="209">
        <f>SUM(B15:AR15)</f>
        <v>105543.546</v>
      </c>
    </row>
  </sheetData>
  <sheetProtection/>
  <mergeCells count="3">
    <mergeCell ref="A1:A2"/>
    <mergeCell ref="AS1:AS2"/>
    <mergeCell ref="B1:AR1"/>
  </mergeCells>
  <printOptions horizontalCentered="1"/>
  <pageMargins left="0" right="0" top="1.7322834645669292" bottom="0.7480314960629921" header="0.7086614173228347" footer="0.7086614173228347"/>
  <pageSetup horizontalDpi="600" verticalDpi="600" orientation="landscape" paperSize="121" r:id="rId2"/>
  <headerFooter>
    <oddHeader>&amp;L&amp;G&amp;C&amp;"Verdana,Negrita"DISTRIBUCION NACIONAL DE CEPAJES TINTOS 
DE VIDES PARA VINIFICACION (has)&amp;R&amp;"Verdana,Normal"CUADRO N° 7</oddHeader>
    <oddFooter>&amp;R&amp;F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Guillermo Caceres Torres</dc:creator>
  <cp:keywords/>
  <dc:description/>
  <cp:lastModifiedBy>Juan Guillermo Caceres Torres</cp:lastModifiedBy>
  <cp:lastPrinted>2016-11-25T14:48:03Z</cp:lastPrinted>
  <dcterms:created xsi:type="dcterms:W3CDTF">2011-09-01T19:59:48Z</dcterms:created>
  <dcterms:modified xsi:type="dcterms:W3CDTF">2016-11-25T14:48:43Z</dcterms:modified>
  <cp:category/>
  <cp:version/>
  <cp:contentType/>
  <cp:contentStatus/>
</cp:coreProperties>
</file>