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85" windowWidth="17475" windowHeight="8370" activeTab="3"/>
  </bookViews>
  <sheets>
    <sheet name="TAPA" sheetId="1" r:id="rId1"/>
    <sheet name="INDICE" sheetId="2" r:id="rId2"/>
    <sheet name="INTRODUCCION" sheetId="3" r:id="rId3"/>
    <sheet name="TOTAL NACIONAL" sheetId="4" r:id="rId4"/>
    <sheet name="VIDES VINIFERAS" sheetId="5" r:id="rId5"/>
    <sheet name="RIEGO" sheetId="6" r:id="rId6"/>
    <sheet name="CONDUCCION" sheetId="7" r:id="rId7"/>
    <sheet name="VAR_BLANCAS" sheetId="8" r:id="rId8"/>
    <sheet name="VAR_TINTAS" sheetId="9" r:id="rId9"/>
    <sheet name="VAR_PISQUERAS" sheetId="10" r:id="rId10"/>
    <sheet name="N° PROPIEDADES" sheetId="11" r:id="rId11"/>
    <sheet name="TARAPACA" sheetId="12" r:id="rId12"/>
    <sheet name="ANTOFAGASTA" sheetId="13" r:id="rId13"/>
    <sheet name="ATACAMA-1" sheetId="14" r:id="rId14"/>
    <sheet name="ATACAMA-2" sheetId="15" r:id="rId15"/>
    <sheet name="ATACAMA-3" sheetId="16" r:id="rId16"/>
    <sheet name="ATACAMA-5" sheetId="17" r:id="rId17"/>
    <sheet name="ATACAMA-6" sheetId="18" r:id="rId18"/>
    <sheet name="COQUIMBO-1" sheetId="19" r:id="rId19"/>
    <sheet name="COQUIMBO-2" sheetId="20" r:id="rId20"/>
    <sheet name="COQUIMBO-3" sheetId="21" r:id="rId21"/>
    <sheet name="COQUIMBO-5" sheetId="22" r:id="rId22"/>
    <sheet name="COQUIMBO-6" sheetId="23" r:id="rId23"/>
    <sheet name="VALPARAISO-1" sheetId="24" r:id="rId24"/>
    <sheet name="VALPARAISO-2" sheetId="25" r:id="rId25"/>
    <sheet name="VALPARAISO-4" sheetId="26" r:id="rId26"/>
    <sheet name="VALPARAISO-5" sheetId="27" r:id="rId27"/>
    <sheet name="L.B.O'HIGGINS-1" sheetId="28" r:id="rId28"/>
    <sheet name="L.B.O'HIGGINS-2" sheetId="29" r:id="rId29"/>
    <sheet name="L.B.O'HIGGINS-4" sheetId="30" r:id="rId30"/>
    <sheet name="L.B.O'HIGGINS-5" sheetId="31" r:id="rId31"/>
    <sheet name="MAULE-1" sheetId="32" r:id="rId32"/>
    <sheet name="MAULE-2" sheetId="33" r:id="rId33"/>
    <sheet name="MAULE-4" sheetId="34" r:id="rId34"/>
    <sheet name="MAULE-5" sheetId="35" r:id="rId35"/>
    <sheet name="BIO BIO-1" sheetId="36" r:id="rId36"/>
    <sheet name="BIO BIO-2" sheetId="37" r:id="rId37"/>
    <sheet name="BIO BIO-3" sheetId="38" r:id="rId38"/>
    <sheet name="BIO BIO-4" sheetId="39" r:id="rId39"/>
    <sheet name="ARAUCANIA-1" sheetId="40" r:id="rId40"/>
    <sheet name="ARAUCANIA-2" sheetId="41" r:id="rId41"/>
    <sheet name="LOS LAGOS-1" sheetId="42" r:id="rId42"/>
    <sheet name="LOS LAGOS-2" sheetId="43" r:id="rId43"/>
    <sheet name="METROPOLITANA-1" sheetId="44" r:id="rId44"/>
    <sheet name="METROPOLITANA-2" sheetId="45" r:id="rId45"/>
    <sheet name="METROPOLITANA-4" sheetId="46" r:id="rId46"/>
    <sheet name="METROPOLITANA-5" sheetId="47" r:id="rId47"/>
    <sheet name="EVOLUCION" sheetId="48" r:id="rId48"/>
    <sheet name="EVOLUCION CEPAJES" sheetId="49" r:id="rId49"/>
    <sheet name="PRODUCCION VINOS" sheetId="50" r:id="rId50"/>
  </sheets>
  <externalReferences>
    <externalReference r:id="rId53"/>
  </externalReferences>
  <definedNames>
    <definedName name="_xlnm.Print_Titles" localSheetId="47">'EVOLUCION'!$A:$A,'EVOLUCION'!$1:$2</definedName>
    <definedName name="_xlnm.Print_Titles" localSheetId="48">'EVOLUCION CEPAJES'!$A:$A</definedName>
  </definedNames>
  <calcPr fullCalcOnLoad="1"/>
</workbook>
</file>

<file path=xl/sharedStrings.xml><?xml version="1.0" encoding="utf-8"?>
<sst xmlns="http://schemas.openxmlformats.org/spreadsheetml/2006/main" count="1556" uniqueCount="452">
  <si>
    <t>PISQUERA</t>
  </si>
  <si>
    <t>VINÍFERA BLANCA</t>
  </si>
  <si>
    <t>VINÍFERA TINTA</t>
  </si>
  <si>
    <t>Total general</t>
  </si>
  <si>
    <t>ALTO DEL CARMEN</t>
  </si>
  <si>
    <t>COPIAPO</t>
  </si>
  <si>
    <t>FREIRINA</t>
  </si>
  <si>
    <t>HUASCO</t>
  </si>
  <si>
    <t>TIERRA AMARILLA</t>
  </si>
  <si>
    <t>VALLENAR</t>
  </si>
  <si>
    <t>COMUNA</t>
  </si>
  <si>
    <t>TOTAL</t>
  </si>
  <si>
    <t>Pisquera</t>
  </si>
  <si>
    <t>ALBILLA</t>
  </si>
  <si>
    <t>MOSCATEL DE ALEJANDRÍA O ITALIA</t>
  </si>
  <si>
    <t>MOSCATEL DE AUSTRIA</t>
  </si>
  <si>
    <t>MOSCATEL ROSADA (PASTILLA)</t>
  </si>
  <si>
    <t>PAIS</t>
  </si>
  <si>
    <t>PEDRO JIMENEZ</t>
  </si>
  <si>
    <t>TORONTEL</t>
  </si>
  <si>
    <t>VARIEDADES PISQUERAS</t>
  </si>
  <si>
    <t>MOSCATEL ROSADA</t>
  </si>
  <si>
    <t>CHARDONNAY - PINOT CHARDONNAY</t>
  </si>
  <si>
    <t>MOSCATEL AUSTRIA</t>
  </si>
  <si>
    <t>MOSCATEL DE ALEJANDRÍA - BLANCA ITALIA</t>
  </si>
  <si>
    <t>PEDRO JIMENEZ - PEDRO XIMENEZ</t>
  </si>
  <si>
    <t>SAUVIGNON BLANC</t>
  </si>
  <si>
    <t>VIOGNIER</t>
  </si>
  <si>
    <t>VARIEDADES VINIFERAS BLANCAS (has)</t>
  </si>
  <si>
    <t>ALICANTE BOUSCHET</t>
  </si>
  <si>
    <t>CABERNET FRANC - CABERNET FRANCO</t>
  </si>
  <si>
    <t>CABERNET SAUVIGNON - CABERNET</t>
  </si>
  <si>
    <t>CARMENÈRE - GRANDE VIDURE</t>
  </si>
  <si>
    <t>COT - COT ROUGE,MALBEC, MALBEK, MALBECK</t>
  </si>
  <si>
    <t>LACRIMA CHRISTI</t>
  </si>
  <si>
    <t>MERLOT</t>
  </si>
  <si>
    <t>MOURVEDRE - MONASTRELL, MATARO</t>
  </si>
  <si>
    <t>NEBBIOLO</t>
  </si>
  <si>
    <t>PAIS - MISSION, CRIOLLA</t>
  </si>
  <si>
    <t>PINOT NOIR - PINOT NEGRO</t>
  </si>
  <si>
    <t>SANGIOVESE - NIELLUCCIO</t>
  </si>
  <si>
    <t>SYRAH - SIRAH, SHIRAZ</t>
  </si>
  <si>
    <t>TINTORERAS</t>
  </si>
  <si>
    <t>VARIEDADES VINIFERAS TINTAS (has)</t>
  </si>
  <si>
    <t>COMBARBALA</t>
  </si>
  <si>
    <t>COQUIMBO</t>
  </si>
  <si>
    <t>ILLAPEL</t>
  </si>
  <si>
    <t>LA SERENA</t>
  </si>
  <si>
    <t>MONTE PATRIA</t>
  </si>
  <si>
    <t>OVALLE</t>
  </si>
  <si>
    <t>PAIHUANO</t>
  </si>
  <si>
    <t>PUNITAQUI</t>
  </si>
  <si>
    <t>RIO HURTADO</t>
  </si>
  <si>
    <t>SALAMANCA</t>
  </si>
  <si>
    <t>VICUNA</t>
  </si>
  <si>
    <t>SUPERFICIE PLANTADA (has)</t>
  </si>
  <si>
    <t xml:space="preserve">Viníferas </t>
  </si>
  <si>
    <t>HUASQUINA</t>
  </si>
  <si>
    <t>MOSCATEL AMARILLA</t>
  </si>
  <si>
    <t>MOSCATEL BLANCA O TEMPRANA</t>
  </si>
  <si>
    <t>MOSCATEL DE FRONTIGNAN</t>
  </si>
  <si>
    <t>MOSCATEL NEGRA</t>
  </si>
  <si>
    <t>SAN FRANCISCO</t>
  </si>
  <si>
    <t>VARIEDADES PISQUERAS (has)</t>
  </si>
  <si>
    <t>GEWURZTRAMINER</t>
  </si>
  <si>
    <t>PINOT GRIS</t>
  </si>
  <si>
    <t>RIESLING</t>
  </si>
  <si>
    <t>SEMILLON</t>
  </si>
  <si>
    <t>PETIT VERDOT</t>
  </si>
  <si>
    <t>PETITE SYRAH - DURIF</t>
  </si>
  <si>
    <t>CALLE LARGA</t>
  </si>
  <si>
    <t>CARTAGENA</t>
  </si>
  <si>
    <t>CASABLANCA</t>
  </si>
  <si>
    <t>CATEMU</t>
  </si>
  <si>
    <t>HIJUELAS</t>
  </si>
  <si>
    <t>LLAY-LLAY</t>
  </si>
  <si>
    <t>NOGALES</t>
  </si>
  <si>
    <t>PANQUEHUE</t>
  </si>
  <si>
    <t>PUTAENDO</t>
  </si>
  <si>
    <t>QUILLOTA</t>
  </si>
  <si>
    <t>QUILPUE</t>
  </si>
  <si>
    <t>RINCONADA</t>
  </si>
  <si>
    <t>SAN ANTONIO</t>
  </si>
  <si>
    <t>SAN ESTEBAN</t>
  </si>
  <si>
    <t>SAN FELIPE</t>
  </si>
  <si>
    <t>SANTA MARIA</t>
  </si>
  <si>
    <t>SANTO DOMINGO</t>
  </si>
  <si>
    <t>ZAPALLAR</t>
  </si>
  <si>
    <t>NUMERO PROPIEDADES</t>
  </si>
  <si>
    <t>MARSANNE</t>
  </si>
  <si>
    <t>PINOT BLANC - PINOT BLANCO, BURGUNDER WEISSER</t>
  </si>
  <si>
    <t>ROUSSANNE</t>
  </si>
  <si>
    <t>SAUVIGNON GRIS - SAUVIGNON ROSE</t>
  </si>
  <si>
    <t>SAUVIGNON VERT</t>
  </si>
  <si>
    <t>GARNACHA</t>
  </si>
  <si>
    <t>PINOT MEUNIER</t>
  </si>
  <si>
    <t>TEMPRANILLO</t>
  </si>
  <si>
    <t>CHEPICA</t>
  </si>
  <si>
    <t>CHIMBARONGO</t>
  </si>
  <si>
    <t>CODEGUA</t>
  </si>
  <si>
    <t>COLTAUCO</t>
  </si>
  <si>
    <t>DONIHUE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</si>
  <si>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</si>
  <si>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</si>
  <si>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</si>
  <si>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</si>
  <si>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</si>
  <si>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</si>
  <si>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</si>
  <si>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</si>
  <si>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</si>
  <si>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</si>
  <si>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</si>
  <si>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</si>
  <si>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</si>
  <si>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</si>
  <si>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</si>
  <si>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</si>
  <si>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</si>
  <si>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</si>
  <si>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</si>
  <si>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</si>
  <si>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</si>
  <si>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</si>
  <si>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</si>
  <si>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VICENTE</t>
  </si>
  <si>
    <t>SANTA CRUZ</t>
  </si>
  <si>
    <t>Vinífera</t>
  </si>
  <si>
    <t>CHENIN BLANC - CHENIN</t>
  </si>
  <si>
    <t>CARIGNAN - CARIGNANE, CARIÑENA</t>
  </si>
  <si>
    <t>TANNAT</t>
  </si>
  <si>
    <t>VERDOT</t>
  </si>
  <si>
    <t>ZINFANDEL</t>
  </si>
  <si>
    <t>CAUQUENES</t>
  </si>
  <si>
    <t>CHANCO</t>
  </si>
  <si>
    <t>COLBUN</t>
  </si>
  <si>
    <t>CONSTITUCION</t>
  </si>
  <si>
    <t>CUREPTO</t>
  </si>
  <si>
    <t>CURICO</t>
  </si>
  <si>
    <t>EMPEDRADO</t>
  </si>
  <si>
    <t>HUALANE</t>
  </si>
  <si>
    <t>LICANTEN</t>
  </si>
  <si>
    <t>LINARES</t>
  </si>
  <si>
    <t>LONGAVI</t>
  </si>
  <si>
    <t>MAULE</t>
  </si>
  <si>
    <t>MOLINA</t>
  </si>
  <si>
    <t>PARRAL</t>
  </si>
  <si>
    <t>PELARCO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</si>
  <si>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</si>
  <si>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</si>
  <si>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</si>
  <si>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</si>
  <si>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</si>
  <si>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</si>
  <si>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</si>
  <si>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</si>
  <si>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</si>
  <si>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</si>
  <si>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</si>
  <si>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</si>
  <si>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</si>
  <si>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</si>
  <si>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Viníferas</t>
  </si>
  <si>
    <t>ALBARIÑO</t>
  </si>
  <si>
    <t>BLANCA OVOIDE</t>
  </si>
  <si>
    <t>CRISTAL</t>
  </si>
  <si>
    <t>BARBERA</t>
  </si>
  <si>
    <t>BARROCO</t>
  </si>
  <si>
    <t>BELTZA</t>
  </si>
  <si>
    <t>CINSAULT</t>
  </si>
  <si>
    <t>GAMAY</t>
  </si>
  <si>
    <t>GARRUT</t>
  </si>
  <si>
    <t>GRACIANO</t>
  </si>
  <si>
    <t>MENCIA</t>
  </si>
  <si>
    <t>PORTUGAIS BLEU</t>
  </si>
  <si>
    <t>TOURIGA NACIONAL N</t>
  </si>
  <si>
    <t>BULNES</t>
  </si>
  <si>
    <t>CABRERO</t>
  </si>
  <si>
    <t>CHILLAN</t>
  </si>
  <si>
    <t>CHILLAN VIEJO</t>
  </si>
  <si>
    <t>COBQUECURA</t>
  </si>
  <si>
    <t>COELEMU</t>
  </si>
  <si>
    <t>CORONEL</t>
  </si>
  <si>
    <t>EL CARMEN</t>
  </si>
  <si>
    <t>FLORIDA</t>
  </si>
  <si>
    <t>HUALQUI</t>
  </si>
  <si>
    <t>LAJA</t>
  </si>
  <si>
    <t>LOS ANGELES</t>
  </si>
  <si>
    <t>MULCHEN</t>
  </si>
  <si>
    <t>NACIMIENTO</t>
  </si>
  <si>
    <t>NEGRETE</t>
  </si>
  <si>
    <t>NINHUE</t>
  </si>
  <si>
    <t>ÑIQUEN</t>
  </si>
  <si>
    <t>PORTEZUELO</t>
  </si>
  <si>
    <t>QUILLON</t>
  </si>
  <si>
    <t>QUIRIHUE</t>
  </si>
  <si>
    <t>RANQUIL</t>
  </si>
  <si>
    <t>SAN CARLOS</t>
  </si>
  <si>
    <t>SAN IGNACIO</t>
  </si>
  <si>
    <t>SAN NICOLAS</t>
  </si>
  <si>
    <t>SAN ROSENDO</t>
  </si>
  <si>
    <t>SANTA JUANA</t>
  </si>
  <si>
    <t>TOME</t>
  </si>
  <si>
    <t>TREHUACO</t>
  </si>
  <si>
    <t>YUMBEL</t>
  </si>
  <si>
    <t>YUNGAY</t>
  </si>
  <si>
    <t>CARGADORA</t>
  </si>
  <si>
    <t>CHASSELAS</t>
  </si>
  <si>
    <t xml:space="preserve">Total </t>
  </si>
  <si>
    <t>CORINTO</t>
  </si>
  <si>
    <t>ALHUE</t>
  </si>
  <si>
    <t>BUIN</t>
  </si>
  <si>
    <t>CALERA DE TANGO</t>
  </si>
  <si>
    <t>COLINA</t>
  </si>
  <si>
    <t>CURACAVI</t>
  </si>
  <si>
    <t>EL MONTE</t>
  </si>
  <si>
    <t>ISLA DE MAIPO</t>
  </si>
  <si>
    <t>LA PINTANA</t>
  </si>
  <si>
    <t>LAMPA</t>
  </si>
  <si>
    <t>MAIPU</t>
  </si>
  <si>
    <t>MARIA PINTO</t>
  </si>
  <si>
    <t>MELIPILLA</t>
  </si>
  <si>
    <t>PADRE HURTADO</t>
  </si>
  <si>
    <t>PAINE</t>
  </si>
  <si>
    <t>PENALOLEN</t>
  </si>
  <si>
    <t>PEÑAFLOR</t>
  </si>
  <si>
    <t>PIRQUE</t>
  </si>
  <si>
    <t>PUENTE ALTO</t>
  </si>
  <si>
    <t>RENCA</t>
  </si>
  <si>
    <t>SAN BERNARDO</t>
  </si>
  <si>
    <t>SAN PEDRO</t>
  </si>
  <si>
    <t>TALAGANTE</t>
  </si>
  <si>
    <t>TIL-TIL</t>
  </si>
  <si>
    <t>Regiones</t>
  </si>
  <si>
    <t>Vides de Vinificación</t>
  </si>
  <si>
    <t>Total</t>
  </si>
  <si>
    <t>ATACAMA</t>
  </si>
  <si>
    <t>VALPARAÍSO</t>
  </si>
  <si>
    <t>DEL MAULE</t>
  </si>
  <si>
    <t>DEL BIO BIO</t>
  </si>
  <si>
    <t>ARAUCANIA</t>
  </si>
  <si>
    <t>DE LOS LAGOS</t>
  </si>
  <si>
    <t>METROPOLITANA</t>
  </si>
  <si>
    <t>Blancas</t>
  </si>
  <si>
    <t>Tintas</t>
  </si>
  <si>
    <t>LIB.BDO. O'HIGGINS</t>
  </si>
  <si>
    <t>Total Nacional</t>
  </si>
  <si>
    <t>FREIRE</t>
  </si>
  <si>
    <t>TRAIGUEN</t>
  </si>
  <si>
    <t>VICTORIA</t>
  </si>
  <si>
    <t>VARIEDADES VINIFERAS</t>
  </si>
  <si>
    <t>FUTRONO</t>
  </si>
  <si>
    <t>PISQUERAS</t>
  </si>
  <si>
    <t>VINIFICACIÓN</t>
  </si>
  <si>
    <t>DE ATACAMA</t>
  </si>
  <si>
    <t>DE COQUIMBO</t>
  </si>
  <si>
    <t>REGION</t>
  </si>
  <si>
    <t>III</t>
  </si>
  <si>
    <t>IV</t>
  </si>
  <si>
    <t>V</t>
  </si>
  <si>
    <t>VI</t>
  </si>
  <si>
    <t>VII</t>
  </si>
  <si>
    <t>VIII</t>
  </si>
  <si>
    <t>IX</t>
  </si>
  <si>
    <t>X</t>
  </si>
  <si>
    <t>RM</t>
  </si>
  <si>
    <t>LIMACHE</t>
  </si>
  <si>
    <t>PUCHUNCAVI</t>
  </si>
  <si>
    <t>DE VALPARAISO</t>
  </si>
  <si>
    <t>DEL L.G.B. O'HIGGINS</t>
  </si>
  <si>
    <t>DE LA ARAUCANIA</t>
  </si>
  <si>
    <t>METROPOLITANA DE SANTIAGO</t>
  </si>
  <si>
    <t>MARSELAN</t>
  </si>
  <si>
    <t xml:space="preserve">VINÍFERA </t>
  </si>
  <si>
    <t>MOSTAZAL</t>
  </si>
  <si>
    <t>RIEGO</t>
  </si>
  <si>
    <t>SECANO</t>
  </si>
  <si>
    <t>VEGA</t>
  </si>
  <si>
    <t>REGIMEN HIDRICO</t>
  </si>
  <si>
    <t>SISTEMA DE CONDUCCION</t>
  </si>
  <si>
    <t>CABEZA</t>
  </si>
  <si>
    <t>DOBLE CORTINA</t>
  </si>
  <si>
    <t>ESPALDERA ALTA</t>
  </si>
  <si>
    <t>ESPALDERA BAJA</t>
  </si>
  <si>
    <t>LIRA</t>
  </si>
  <si>
    <t>OTROS</t>
  </si>
  <si>
    <t>PARRON</t>
  </si>
  <si>
    <t>SCOTT HENRY</t>
  </si>
  <si>
    <t>SMART DYSON</t>
  </si>
  <si>
    <t>Introduccíón</t>
  </si>
  <si>
    <t>Catastro Vitícola Nacional (ha)</t>
  </si>
  <si>
    <t>Catastro Nacional de Vides de vinificación, cepajes blancos y tintos (ha).</t>
  </si>
  <si>
    <t>Superficie plantada de vides de vinificación, según régimen hídrico (ha).</t>
  </si>
  <si>
    <t>Superficie plantada de vides de vinificación, según sistema de condución (ha).</t>
  </si>
  <si>
    <t>Distribución Nacional de cepajes blancos de vides para vinificación (ha).</t>
  </si>
  <si>
    <t>Distribución Nacional de cepajes tintos de vides para vinificación (ha).</t>
  </si>
  <si>
    <t>Distribución nacional de cepajes de vides para pisco (ha).</t>
  </si>
  <si>
    <t>Catastro de vides (ha) - Región de Atacama</t>
  </si>
  <si>
    <t>Superficie Comunal de cepajes para pisco (ha) - Región de Atacama.</t>
  </si>
  <si>
    <t>Superficie comunal de cepajes blancos para vinificación (ha) - Región de Atacama.</t>
  </si>
  <si>
    <t>Superficie comunal de cepajes tintos para vinificación (ha) - Región de Atacama.</t>
  </si>
  <si>
    <t>Catastro de vides (ha) - Región de Coquimbo.</t>
  </si>
  <si>
    <t>Superficie Comunal de cepajes para pisco (ha) - Región de Coquimbo.</t>
  </si>
  <si>
    <t>Superficie comunal de cepajes blancos para vinificación (ha) - Región de Coquimbo.</t>
  </si>
  <si>
    <t>Superficie comunal de cepajes tintos para vinificación (ha) - Región de Coquimbo.</t>
  </si>
  <si>
    <t>Catastro de vides (ha) - Región de Valparaíso.</t>
  </si>
  <si>
    <t>Superficie comunal de cepajes blancos para vinificación (ha) - Región de Valparaíso.</t>
  </si>
  <si>
    <t>Superficie comunal de cepajes tintos para vinificación (ha) - Región de Valparaíso.</t>
  </si>
  <si>
    <t>Catastro de Vides (ha) - Región del Libertador General Bernardo O'Higgins</t>
  </si>
  <si>
    <t>Superficie comunal de cepajes blancos para vinificación (ha) - Región del L.G.B. O'Higgins.</t>
  </si>
  <si>
    <t>Superficie comunal de cepajes tintos para vinificación (ha) - Región del O'Higgins .</t>
  </si>
  <si>
    <t>Catastro de Vides (ha) - Región del Maule.</t>
  </si>
  <si>
    <t>Superficie comunal de cepajes blancos para vinificación (ha) - Región del Maule.</t>
  </si>
  <si>
    <t>Superficie comunal de cepajes tintos para vinificación (ha) - Región del Maule.</t>
  </si>
  <si>
    <t>Catastro de vides (ha) - Región del Bio Bio.</t>
  </si>
  <si>
    <t xml:space="preserve">Número de propiedades con plantaciones de vides de vinificación.
Región del Bio Bio. </t>
  </si>
  <si>
    <t>Superficie comunal de cepajes blancos para vinificación (ha) - Región del Bio Bio.</t>
  </si>
  <si>
    <t>Superficie comunal de cepajes tintos para vinificación (ha) - Región del Bio Bio.</t>
  </si>
  <si>
    <t>Superficie comunal de cepajes blancos y tintos para vinificación (ha) - Región de La Araucania.</t>
  </si>
  <si>
    <t>Catastro de vides (ha) y Número de propiedades con plantaciones de vides de vinificación.
Región de Los Lagos.</t>
  </si>
  <si>
    <t>Catastro de vides (ha) y Número de propiedades con plantaciones de vides de vinificación.
Región de La Araucania.</t>
  </si>
  <si>
    <t>Superficie comunal de cepajes blancos y tintos para vinificación (ha) - Región de Los Lagos.</t>
  </si>
  <si>
    <t>Catastro de Vides (ha) - Región Metropolitana de Santiago.</t>
  </si>
  <si>
    <t>Superficie comunal de cepajes blancos para vinificación (ha) - Región Metropolitana de Santiago.</t>
  </si>
  <si>
    <t>Superficie comunal de cepajes tintos para vinificación (ha) - Región Metropolitana de Santiago.</t>
  </si>
  <si>
    <t xml:space="preserve">TOTAL </t>
  </si>
  <si>
    <t xml:space="preserve">% VARIACION </t>
  </si>
  <si>
    <t>DEL L. G.B. O'HIGGINS</t>
  </si>
  <si>
    <t>AÑOS</t>
  </si>
  <si>
    <t>CEPAJE</t>
  </si>
  <si>
    <t>Merlot</t>
  </si>
  <si>
    <t>Chardonnay</t>
  </si>
  <si>
    <t>Sauvignon Blanc</t>
  </si>
  <si>
    <t>Chenin Blanc</t>
  </si>
  <si>
    <t>Pinot Noir</t>
  </si>
  <si>
    <t>Riesling</t>
  </si>
  <si>
    <t>Semillón</t>
  </si>
  <si>
    <t>País</t>
  </si>
  <si>
    <t>Carmenère</t>
  </si>
  <si>
    <t>Syrah</t>
  </si>
  <si>
    <t>Cabernet Franc</t>
  </si>
  <si>
    <t>Otros</t>
  </si>
  <si>
    <t>Totales</t>
  </si>
  <si>
    <t>Cabernet  sauvignon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</si>
  <si>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</si>
  <si>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</si>
  <si>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</si>
  <si>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</si>
  <si>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</si>
  <si>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</si>
  <si>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</si>
  <si>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</si>
  <si>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</si>
  <si>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</si>
  <si>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</si>
  <si>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</si>
  <si>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</si>
  <si>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</si>
  <si>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</si>
  <si>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</si>
  <si>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</si>
  <si>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</si>
  <si>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</si>
  <si>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</si>
  <si>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</si>
  <si>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</si>
  <si>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</si>
  <si>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</si>
  <si>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</si>
  <si>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</si>
  <si>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</si>
  <si>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</si>
  <si>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</si>
  <si>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</si>
  <si>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</si>
  <si>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</si>
  <si>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</si>
  <si>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</si>
  <si>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</si>
  <si>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</si>
  <si>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</si>
  <si>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</si>
  <si>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</si>
  <si>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</si>
  <si>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</si>
  <si>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</si>
  <si>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</si>
  <si>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</si>
  <si>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</si>
  <si>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</si>
  <si>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</si>
  <si>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</si>
  <si>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 xml:space="preserve">       La motivación del Servicio de presentar anualmente este Catastro del Viñedo Chileno, obedece a la necesidad de aportar antecedentes estadísticos que sirvan para enfrentar en forma consistente, la implementación de políticas adecuadas al desarrollo del sector, el control de la zonificación vitícola y denominaciones de origen de vinos, como también, una acertada toma de decisiones de los diferentes agentes que intervienen en esta área de la agricultura chilena.</t>
  </si>
  <si>
    <t>Las 12 variedades más plantadas:</t>
  </si>
  <si>
    <t xml:space="preserve">       La información presentada incluye la superficie de vides plantadas a nivel nacional y regional, la superficie de los principales cepajes a nivel nacional y regional y estadística regional especificada por comuna y cepaje.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</si>
  <si>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</si>
  <si>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MOURVEDRE - MONASTREL, MATARO</t>
  </si>
  <si>
    <t>LOS ANDES</t>
  </si>
  <si>
    <t>PERQUENCO</t>
  </si>
  <si>
    <t>COCHAMO</t>
  </si>
  <si>
    <t>PUDAHUEL</t>
  </si>
  <si>
    <t>LA HIGUERA</t>
  </si>
  <si>
    <t>AGLIANICO</t>
  </si>
  <si>
    <t>LA UNION</t>
  </si>
  <si>
    <t>VERDEJO</t>
  </si>
  <si>
    <t>SAN PEDRO DE ATACAMA</t>
  </si>
  <si>
    <t>POZO ALMONTE</t>
  </si>
  <si>
    <t>Chardonnay - Pinot Chardonnay</t>
  </si>
  <si>
    <t>Moscatel De Alejandría - Blanca Italia</t>
  </si>
  <si>
    <t>Moscatel Rosada</t>
  </si>
  <si>
    <t>Moscatel Rosada (Pastilla)</t>
  </si>
  <si>
    <t>Cot - Malbec</t>
  </si>
  <si>
    <t>Pais - Mission, Criolla</t>
  </si>
  <si>
    <t>Petit Verdot</t>
  </si>
  <si>
    <t>Pinot Noir - Pinot Negro</t>
  </si>
  <si>
    <t>Syrah - Sirah, Shiraz</t>
  </si>
  <si>
    <t>Ahmeur Bou ahmeur</t>
  </si>
  <si>
    <t>Tamarugal</t>
  </si>
  <si>
    <t>Torontel</t>
  </si>
  <si>
    <t>Gros Colman</t>
  </si>
  <si>
    <t>Pais</t>
  </si>
  <si>
    <t>PETORCA</t>
  </si>
  <si>
    <t>MONTEPULCIANO</t>
  </si>
  <si>
    <t xml:space="preserve">PEDRO JIMENEZ </t>
  </si>
  <si>
    <t>TARAPACA</t>
  </si>
  <si>
    <t>ANTOFAGASTA</t>
  </si>
  <si>
    <t>I</t>
  </si>
  <si>
    <t>II</t>
  </si>
  <si>
    <t>AHMEUR BOU AHMEUR</t>
  </si>
  <si>
    <t>TAMARUGAL</t>
  </si>
  <si>
    <t>GROS COLMAN</t>
  </si>
  <si>
    <t>DE TARAPACA</t>
  </si>
  <si>
    <t>DE ANTOFAGASTA</t>
  </si>
  <si>
    <t xml:space="preserve">        El Servicio Agrícola y Ganadero, presenta el Informe del Catastro Vitícola Nacional 2014, el que ha sido elaborado con los antecedentes proporcionados por los productores, a través de sus declaraciones juradas de plantación de vides para vinificación, consumo fresco y pisco, realizadas vía electrónica a través del sistema en línea habilitado para este efecto en el Portal Institucional del Servicio, según lo establecido por la Resolución Exenta N° 4196 de fecha 05.08.2008, declarando la totalidad del viñedo.</t>
  </si>
  <si>
    <t xml:space="preserve">       La estadística que se presenta en este Informe del Catastro Vitícola 2014, contiene la información de las plantaciones declaradas de las vides de vinificación a través del sistema en línea implementado por el Servicio. La información obtenida de las vides para consumo fresco y pisco, se presentan de igual manera  incluyendo lo que a la fecha existe como registro en la base de datos del Servicio, teniendo claro que no es el registro completo del universo, a pesar de lo establecido en la Resolución mencionada anteriormente, razón por la cual son las diferencias que se producen entre el Catastro Vitícola 2007 y el actual.</t>
  </si>
  <si>
    <t xml:space="preserve">       Cabe señalar que desde el año 1995 al 2007, el catastro se obtenía de la información recibida de los productores a través de las declaraciones juradas presentadas en papel, señalando solamente las variaciones o modificaciones experimentadas en el año, ya sea de arranques, injertaciones o plantaciones de vides nuevas, a diferencia de lo efectuado en el año 2008, en que se solicitó a todos los propietarios o tenedores de terrenos plantados con vides que declarasen la totalidad de su plantación, lo que significó el levantamiento de un nuevo catastro a partir del año 2008. En ésta ocasión se entrega la versión correspondiente a dicho levantamiento, para el año 2014.</t>
  </si>
  <si>
    <t xml:space="preserve">       La superficie de vides para vinificación  alcanzó las 137,592,44 hectáreas, que en comparación al catastro presentado en el año 2013, que fue de  130,361,7 hectáreas, representa un aumento del 5,5% de la superficie. </t>
  </si>
  <si>
    <t xml:space="preserve">      En el Catastro 2014 se incorporaron las plantaciones que se encuentran en la Región de Tarapacá, en la comuna de Pozo Almonte y la superficien plantada en la Región de Antofagasta, en la comuna d San Pedro de Atacama, además de la superficie  localizada entre las regiones de Atacama y de Los Lagos, incluída la Región Metropolitana. El 73,95% del viñedo corresponde a cepajes tintos y el 26,05% a cepajes blancos, representados mayoritariamente por los cepajes Cabernet Sauvignon, Merlot, Carmeneré y Sauvignon Blanc, Chardonnay, respectivamente.</t>
  </si>
  <si>
    <t>Catastro de vides (ha) - Región de Tarapacá, Número de propiedades, Superficie cepajes blancos y tintos para vinificacón.</t>
  </si>
  <si>
    <t>Catastro de vides (ha) - Región de Antofagasta, Número de propiedades, Superficie cepajes blancos y tintos para vinificacón.</t>
  </si>
  <si>
    <t>Cuadro N°</t>
  </si>
  <si>
    <t>Evolución de la superficie plantada de vides de vinificación, años 1995-2014</t>
  </si>
  <si>
    <t>Evolución de la superficie plantada de cepajes para vinificación, años 1994-2014</t>
  </si>
  <si>
    <t>Producción Nacional de Vinos, Chichas y Mostos, Años 1991 - 2015</t>
  </si>
  <si>
    <t>Eliminado</t>
  </si>
  <si>
    <t>Distribución  nacional del número de propiedades con plantaciones de vides  pisqueras y viníficación.</t>
  </si>
  <si>
    <t>Número de propiedades con plantaciones de vides  para pisco y vinificación.
Región de Atacama.</t>
  </si>
  <si>
    <t>Número de propiedades con plantaciones de vides  para pisco y vinificación.
Región de Coquimbo.</t>
  </si>
  <si>
    <t>Número de propiedades con plantaciones de vides para vinificación.
Región de Valparaíso.</t>
  </si>
  <si>
    <t>Número de propiedades con plantaciones de vides para vinificación.
Región del L.G.B. O'Higgins. .</t>
  </si>
  <si>
    <t xml:space="preserve">Número de propiedades con plantaciones de vides para vinificación.
Región del Maule. </t>
  </si>
  <si>
    <t>Número de propiedades con plantaciones de vides para vinificación.
Región Metropolitana de Santiago.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</si>
</sst>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0_ ;\-#,##0.00\ "/>
    <numFmt numFmtId="167" formatCode="[$-340A]dddd\,\ dd&quot; de &quot;mmmm&quot; de &quot;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9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36"/>
      <color indexed="8"/>
      <name val="Verdana"/>
      <family val="0"/>
    </font>
    <font>
      <b/>
      <sz val="12"/>
      <color indexed="8"/>
      <name val="Verdana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6"/>
      <color theme="1"/>
      <name val="Verdana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6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left"/>
    </xf>
    <xf numFmtId="0" fontId="62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NumberFormat="1" applyFont="1" applyFill="1" applyBorder="1" applyAlignment="1">
      <alignment horizontal="center"/>
    </xf>
    <xf numFmtId="0" fontId="63" fillId="0" borderId="10" xfId="0" applyNumberFormat="1" applyFont="1" applyBorder="1" applyAlignment="1">
      <alignment/>
    </xf>
    <xf numFmtId="0" fontId="62" fillId="34" borderId="10" xfId="0" applyFont="1" applyFill="1" applyBorder="1" applyAlignment="1">
      <alignment horizontal="left" vertical="center"/>
    </xf>
    <xf numFmtId="0" fontId="64" fillId="34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 horizontal="left"/>
    </xf>
    <xf numFmtId="0" fontId="64" fillId="34" borderId="10" xfId="0" applyFont="1" applyFill="1" applyBorder="1" applyAlignment="1">
      <alignment horizontal="left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4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textRotation="90" wrapText="1"/>
    </xf>
    <xf numFmtId="0" fontId="68" fillId="34" borderId="10" xfId="0" applyFont="1" applyFill="1" applyBorder="1" applyAlignment="1">
      <alignment horizontal="center" vertical="center" textRotation="90" wrapText="1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vertical="center"/>
    </xf>
    <xf numFmtId="0" fontId="64" fillId="5" borderId="10" xfId="0" applyNumberFormat="1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vertical="center"/>
    </xf>
    <xf numFmtId="0" fontId="64" fillId="5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72" fillId="6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 horizontal="center" vertical="center" textRotation="90" wrapText="1"/>
    </xf>
    <xf numFmtId="0" fontId="66" fillId="35" borderId="10" xfId="0" applyFont="1" applyFill="1" applyBorder="1" applyAlignment="1">
      <alignment horizontal="center" vertical="center" textRotation="90" wrapText="1"/>
    </xf>
    <xf numFmtId="4" fontId="73" fillId="0" borderId="10" xfId="0" applyNumberFormat="1" applyFont="1" applyBorder="1" applyAlignment="1">
      <alignment/>
    </xf>
    <xf numFmtId="0" fontId="64" fillId="6" borderId="10" xfId="0" applyFont="1" applyFill="1" applyBorder="1" applyAlignment="1">
      <alignment vertical="center"/>
    </xf>
    <xf numFmtId="0" fontId="64" fillId="6" borderId="10" xfId="0" applyNumberFormat="1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73" fillId="6" borderId="10" xfId="0" applyFont="1" applyFill="1" applyBorder="1" applyAlignment="1">
      <alignment/>
    </xf>
    <xf numFmtId="0" fontId="73" fillId="0" borderId="0" xfId="0" applyFont="1" applyAlignment="1">
      <alignment/>
    </xf>
    <xf numFmtId="0" fontId="74" fillId="6" borderId="10" xfId="0" applyFont="1" applyFill="1" applyBorder="1" applyAlignment="1">
      <alignment vertical="center"/>
    </xf>
    <xf numFmtId="0" fontId="66" fillId="6" borderId="0" xfId="0" applyFont="1" applyFill="1" applyAlignment="1">
      <alignment/>
    </xf>
    <xf numFmtId="0" fontId="64" fillId="6" borderId="10" xfId="0" applyFont="1" applyFill="1" applyBorder="1" applyAlignment="1">
      <alignment/>
    </xf>
    <xf numFmtId="0" fontId="73" fillId="6" borderId="10" xfId="0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4" fontId="3" fillId="5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66" fillId="0" borderId="10" xfId="0" applyFont="1" applyBorder="1" applyAlignment="1">
      <alignment horizontal="left"/>
    </xf>
    <xf numFmtId="0" fontId="64" fillId="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6" borderId="10" xfId="0" applyFont="1" applyFill="1" applyBorder="1" applyAlignment="1">
      <alignment/>
    </xf>
    <xf numFmtId="0" fontId="62" fillId="6" borderId="10" xfId="0" applyNumberFormat="1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vertical="center"/>
    </xf>
    <xf numFmtId="0" fontId="59" fillId="6" borderId="10" xfId="0" applyFont="1" applyFill="1" applyBorder="1" applyAlignment="1">
      <alignment/>
    </xf>
    <xf numFmtId="3" fontId="60" fillId="0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72" fillId="5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NumberFormat="1" applyFont="1" applyBorder="1" applyAlignment="1">
      <alignment vertical="center"/>
    </xf>
    <xf numFmtId="0" fontId="64" fillId="5" borderId="10" xfId="0" applyFont="1" applyFill="1" applyBorder="1" applyAlignment="1">
      <alignment horizontal="left" vertical="center"/>
    </xf>
    <xf numFmtId="4" fontId="68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 vertical="center"/>
    </xf>
    <xf numFmtId="4" fontId="64" fillId="5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/>
    </xf>
    <xf numFmtId="4" fontId="64" fillId="34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4" fontId="64" fillId="34" borderId="10" xfId="0" applyNumberFormat="1" applyFont="1" applyFill="1" applyBorder="1" applyAlignment="1">
      <alignment vertical="center"/>
    </xf>
    <xf numFmtId="4" fontId="64" fillId="5" borderId="10" xfId="0" applyNumberFormat="1" applyFont="1" applyFill="1" applyBorder="1" applyAlignment="1">
      <alignment vertical="center"/>
    </xf>
    <xf numFmtId="4" fontId="66" fillId="0" borderId="10" xfId="0" applyNumberFormat="1" applyFont="1" applyBorder="1" applyAlignment="1">
      <alignment/>
    </xf>
    <xf numFmtId="4" fontId="73" fillId="6" borderId="10" xfId="0" applyNumberFormat="1" applyFont="1" applyFill="1" applyBorder="1" applyAlignment="1">
      <alignment vertical="center"/>
    </xf>
    <xf numFmtId="4" fontId="65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center" vertical="center"/>
    </xf>
    <xf numFmtId="4" fontId="73" fillId="6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 vertical="center"/>
    </xf>
    <xf numFmtId="4" fontId="72" fillId="5" borderId="10" xfId="0" applyNumberFormat="1" applyFont="1" applyFill="1" applyBorder="1" applyAlignment="1">
      <alignment vertical="center"/>
    </xf>
    <xf numFmtId="0" fontId="72" fillId="5" borderId="10" xfId="0" applyFont="1" applyFill="1" applyBorder="1" applyAlignment="1">
      <alignment horizontal="center" vertical="center" textRotation="90" wrapText="1"/>
    </xf>
    <xf numFmtId="4" fontId="73" fillId="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2" fillId="0" borderId="10" xfId="46" applyNumberFormat="1" applyFont="1" applyBorder="1" applyAlignment="1">
      <alignment horizontal="center" vertical="center"/>
    </xf>
    <xf numFmtId="4" fontId="2" fillId="0" borderId="10" xfId="46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1" xfId="0" applyFont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6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2" fontId="63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10" xfId="0" applyNumberFormat="1" applyFont="1" applyFill="1" applyBorder="1" applyAlignment="1">
      <alignment horizontal="center" vertical="center"/>
    </xf>
    <xf numFmtId="0" fontId="69" fillId="33" borderId="10" xfId="0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6" fillId="0" borderId="0" xfId="0" applyFont="1" applyAlignment="1">
      <alignment horizontal="center" vertical="center" textRotation="90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justify" vertical="top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3" fillId="0" borderId="18" xfId="0" applyFont="1" applyBorder="1" applyAlignment="1">
      <alignment/>
    </xf>
    <xf numFmtId="2" fontId="63" fillId="0" borderId="19" xfId="0" applyNumberFormat="1" applyFont="1" applyBorder="1" applyAlignment="1">
      <alignment/>
    </xf>
    <xf numFmtId="2" fontId="63" fillId="0" borderId="20" xfId="0" applyNumberFormat="1" applyFont="1" applyBorder="1" applyAlignment="1">
      <alignment/>
    </xf>
    <xf numFmtId="0" fontId="2" fillId="6" borderId="12" xfId="0" applyFont="1" applyFill="1" applyBorder="1" applyAlignment="1">
      <alignment horizontal="center"/>
    </xf>
    <xf numFmtId="2" fontId="63" fillId="0" borderId="18" xfId="0" applyNumberFormat="1" applyFont="1" applyBorder="1" applyAlignment="1">
      <alignment vertical="center"/>
    </xf>
    <xf numFmtId="2" fontId="63" fillId="0" borderId="18" xfId="0" applyNumberFormat="1" applyFont="1" applyBorder="1" applyAlignment="1">
      <alignment/>
    </xf>
    <xf numFmtId="0" fontId="59" fillId="34" borderId="21" xfId="0" applyFont="1" applyFill="1" applyBorder="1" applyAlignment="1">
      <alignment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 vertical="top" wrapText="1"/>
    </xf>
    <xf numFmtId="0" fontId="64" fillId="0" borderId="10" xfId="0" applyFont="1" applyBorder="1" applyAlignment="1">
      <alignment horizontal="center"/>
    </xf>
    <xf numFmtId="0" fontId="63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65" fillId="36" borderId="10" xfId="0" applyFont="1" applyFill="1" applyBorder="1" applyAlignment="1">
      <alignment horizontal="center" vertical="center" textRotation="90" wrapText="1"/>
    </xf>
    <xf numFmtId="4" fontId="76" fillId="0" borderId="0" xfId="0" applyNumberFormat="1" applyFont="1" applyAlignment="1">
      <alignment/>
    </xf>
    <xf numFmtId="0" fontId="70" fillId="5" borderId="10" xfId="0" applyFont="1" applyFill="1" applyBorder="1" applyAlignment="1">
      <alignment horizontal="center" vertical="center" textRotation="90" wrapText="1"/>
    </xf>
    <xf numFmtId="0" fontId="70" fillId="5" borderId="10" xfId="0" applyFont="1" applyFill="1" applyBorder="1" applyAlignment="1">
      <alignment horizontal="center" vertical="center" wrapText="1"/>
    </xf>
    <xf numFmtId="4" fontId="70" fillId="5" borderId="10" xfId="0" applyNumberFormat="1" applyFont="1" applyFill="1" applyBorder="1" applyAlignment="1">
      <alignment vertical="center"/>
    </xf>
    <xf numFmtId="0" fontId="59" fillId="0" borderId="10" xfId="0" applyNumberFormat="1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64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 wrapText="1"/>
    </xf>
    <xf numFmtId="0" fontId="63" fillId="0" borderId="10" xfId="0" applyNumberFormat="1" applyFont="1" applyBorder="1" applyAlignment="1">
      <alignment horizontal="center" vertical="center"/>
    </xf>
    <xf numFmtId="0" fontId="72" fillId="34" borderId="10" xfId="0" applyFont="1" applyFill="1" applyBorder="1" applyAlignment="1">
      <alignment/>
    </xf>
    <xf numFmtId="165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2" borderId="0" xfId="0" applyFont="1" applyFill="1" applyAlignment="1">
      <alignment horizontal="center" vertical="center" textRotation="90"/>
    </xf>
    <xf numFmtId="4" fontId="60" fillId="0" borderId="13" xfId="0" applyNumberFormat="1" applyFont="1" applyBorder="1" applyAlignment="1">
      <alignment horizontal="center" vertical="center"/>
    </xf>
    <xf numFmtId="4" fontId="61" fillId="33" borderId="13" xfId="0" applyNumberFormat="1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textRotation="90"/>
    </xf>
    <xf numFmtId="0" fontId="60" fillId="0" borderId="0" xfId="0" applyFont="1" applyAlignment="1">
      <alignment horizontal="center" vertical="center"/>
    </xf>
    <xf numFmtId="166" fontId="2" fillId="0" borderId="10" xfId="46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top"/>
    </xf>
    <xf numFmtId="4" fontId="63" fillId="0" borderId="10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3" fillId="0" borderId="16" xfId="0" applyFont="1" applyBorder="1" applyAlignment="1">
      <alignment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63" fillId="0" borderId="0" xfId="0" applyFont="1" applyAlignment="1">
      <alignment horizontal="justify" vertical="top" wrapText="1"/>
    </xf>
    <xf numFmtId="0" fontId="61" fillId="33" borderId="10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75" fillId="0" borderId="0" xfId="0" applyFont="1" applyAlignment="1">
      <alignment horizontal="justify" vertical="top" wrapText="1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3" fillId="5" borderId="12" xfId="0" applyFont="1" applyFill="1" applyBorder="1" applyAlignment="1">
      <alignment horizontal="center" vertical="center" textRotation="90" wrapText="1"/>
    </xf>
    <xf numFmtId="0" fontId="73" fillId="5" borderId="18" xfId="0" applyFont="1" applyFill="1" applyBorder="1" applyAlignment="1">
      <alignment horizontal="center" vertical="center" textRotation="90" wrapText="1"/>
    </xf>
    <xf numFmtId="0" fontId="73" fillId="0" borderId="13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0" fillId="5" borderId="12" xfId="0" applyFont="1" applyFill="1" applyBorder="1" applyAlignment="1">
      <alignment horizontal="center" vertical="center" textRotation="90" wrapText="1"/>
    </xf>
    <xf numFmtId="0" fontId="70" fillId="5" borderId="18" xfId="0" applyFont="1" applyFill="1" applyBorder="1" applyAlignment="1">
      <alignment horizontal="center" vertical="center" textRotation="90" wrapText="1"/>
    </xf>
    <xf numFmtId="0" fontId="70" fillId="0" borderId="19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34" borderId="1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3" fillId="0" borderId="13" xfId="0" applyNumberFormat="1" applyFont="1" applyBorder="1" applyAlignment="1">
      <alignment horizontal="center" vertical="center"/>
    </xf>
    <xf numFmtId="0" fontId="63" fillId="0" borderId="22" xfId="0" applyNumberFormat="1" applyFont="1" applyBorder="1" applyAlignment="1">
      <alignment horizontal="center" vertical="center"/>
    </xf>
    <xf numFmtId="0" fontId="64" fillId="34" borderId="13" xfId="0" applyNumberFormat="1" applyFont="1" applyFill="1" applyBorder="1" applyAlignment="1">
      <alignment horizontal="center" vertical="center"/>
    </xf>
    <xf numFmtId="0" fontId="64" fillId="34" borderId="22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3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64" fillId="5" borderId="12" xfId="0" applyFont="1" applyFill="1" applyBorder="1" applyAlignment="1">
      <alignment horizontal="center" vertical="center" wrapText="1"/>
    </xf>
    <xf numFmtId="0" fontId="64" fillId="5" borderId="18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2" xfId="0" applyFont="1" applyFill="1" applyBorder="1" applyAlignment="1">
      <alignment horizontal="center" vertical="center"/>
    </xf>
    <xf numFmtId="0" fontId="62" fillId="5" borderId="18" xfId="0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18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73" fillId="6" borderId="12" xfId="0" applyFont="1" applyFill="1" applyBorder="1" applyAlignment="1">
      <alignment horizontal="center" vertical="center"/>
    </xf>
    <xf numFmtId="0" fontId="73" fillId="6" borderId="18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5" borderId="1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25"/>
          <c:y val="0.1555"/>
          <c:w val="0.66925"/>
          <c:h val="0.65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'[1]Hoja1'!$A$1:$A$13</c:f>
              <c:strCache>
                <c:ptCount val="13"/>
                <c:pt idx="0">
                  <c:v>CABERNET SAUVIGNON - CABERNET</c:v>
                </c:pt>
                <c:pt idx="1">
                  <c:v>SAUVIGNON BLANC</c:v>
                </c:pt>
                <c:pt idx="2">
                  <c:v>MERLOT</c:v>
                </c:pt>
                <c:pt idx="3">
                  <c:v>CHARDONNAY - PINOT CHARDONNAY</c:v>
                </c:pt>
                <c:pt idx="4">
                  <c:v>CARMENÈRE - GRANDE VIDURE</c:v>
                </c:pt>
                <c:pt idx="5">
                  <c:v>SYRAH - SIRAH, SHIRAZ</c:v>
                </c:pt>
                <c:pt idx="6">
                  <c:v>PAIS - MISSION, CRIOLLA</c:v>
                </c:pt>
                <c:pt idx="7">
                  <c:v>TINTORERAS</c:v>
                </c:pt>
                <c:pt idx="8">
                  <c:v>PINOT NOIR - PINOT NEGRO</c:v>
                </c:pt>
                <c:pt idx="9">
                  <c:v>MOSCATEL DE ALEJANDRÍA - BLANCA ITALIA</c:v>
                </c:pt>
                <c:pt idx="10">
                  <c:v>COT - COT ROUGE,MALBEC, MALBEK, MALBECK</c:v>
                </c:pt>
                <c:pt idx="11">
                  <c:v>CABERNET FRANC - CABERNET FRANCO</c:v>
                </c:pt>
                <c:pt idx="12">
                  <c:v>OTRAS</c:v>
                </c:pt>
              </c:strCache>
            </c:strRef>
          </c:cat>
          <c:val>
            <c:numRef>
              <c:f>'[1]Hoja1'!$B$1:$B$13</c:f>
              <c:numCache>
                <c:ptCount val="13"/>
                <c:pt idx="0">
                  <c:v>44176.37</c:v>
                </c:pt>
                <c:pt idx="1">
                  <c:v>15142.33</c:v>
                </c:pt>
                <c:pt idx="2">
                  <c:v>12480.13</c:v>
                </c:pt>
                <c:pt idx="3">
                  <c:v>11633.83</c:v>
                </c:pt>
                <c:pt idx="4">
                  <c:v>11319.49</c:v>
                </c:pt>
                <c:pt idx="5">
                  <c:v>8432.24</c:v>
                </c:pt>
                <c:pt idx="6">
                  <c:v>7652.58</c:v>
                </c:pt>
                <c:pt idx="7">
                  <c:v>6023.02</c:v>
                </c:pt>
                <c:pt idx="8">
                  <c:v>4195.85</c:v>
                </c:pt>
                <c:pt idx="9">
                  <c:v>2574.28</c:v>
                </c:pt>
                <c:pt idx="10">
                  <c:v>2309.51</c:v>
                </c:pt>
                <c:pt idx="11">
                  <c:v>1661.46</c:v>
                </c:pt>
                <c:pt idx="12">
                  <c:v>9991.35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104775</xdr:rowOff>
    </xdr:from>
    <xdr:to>
      <xdr:col>9</xdr:col>
      <xdr:colOff>276225</xdr:colOff>
      <xdr:row>22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2009775"/>
          <a:ext cx="6791325" cy="2295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73152" tIns="0" rIns="73152" bIns="54864" anchor="b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CATASTRO   VITICOLA NACIONAL 
</a:t>
          </a: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</a:t>
          </a:r>
        </a:p>
      </xdr:txBody>
    </xdr:sp>
    <xdr:clientData/>
  </xdr:twoCellAnchor>
  <xdr:oneCellAnchor>
    <xdr:from>
      <xdr:col>0</xdr:col>
      <xdr:colOff>466725</xdr:colOff>
      <xdr:row>26</xdr:row>
      <xdr:rowOff>85725</xdr:rowOff>
    </xdr:from>
    <xdr:ext cx="7038975" cy="885825"/>
    <xdr:sp>
      <xdr:nvSpPr>
        <xdr:cNvPr id="2" name="Text Box 47"/>
        <xdr:cNvSpPr txBox="1">
          <a:spLocks noChangeArrowheads="1"/>
        </xdr:cNvSpPr>
      </xdr:nvSpPr>
      <xdr:spPr>
        <a:xfrm>
          <a:off x="466725" y="5038725"/>
          <a:ext cx="70389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DIVISION DE PROTECCIÓN AGRÍCOLA Y FORESTAL                            SUBDEPARTAMENTO DE VIÑAS Y VINOS, INOCUIDAD Y BIOTECNOLOGIA               SECCION VIÑAS Y VINOS               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333375</xdr:colOff>
      <xdr:row>8</xdr:row>
      <xdr:rowOff>161925</xdr:rowOff>
    </xdr:to>
    <xdr:pic>
      <xdr:nvPicPr>
        <xdr:cNvPr id="3" name="3 Imagen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0.2335</cdr:y>
    </cdr:from>
    <cdr:to>
      <cdr:x>0.9645</cdr:x>
      <cdr:y>0.4325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610350" y="1095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123825</xdr:rowOff>
    </xdr:from>
    <xdr:to>
      <xdr:col>10</xdr:col>
      <xdr:colOff>76200</xdr:colOff>
      <xdr:row>62</xdr:row>
      <xdr:rowOff>57150</xdr:rowOff>
    </xdr:to>
    <xdr:graphicFrame>
      <xdr:nvGraphicFramePr>
        <xdr:cNvPr id="1" name="3 Gráfico"/>
        <xdr:cNvGraphicFramePr/>
      </xdr:nvGraphicFramePr>
      <xdr:xfrm>
        <a:off x="0" y="7324725"/>
        <a:ext cx="78200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caceres\Documents\DATOS2014%20-%20Catast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CABERNET SAUVIGNON - CABERNET</v>
          </cell>
          <cell r="B1">
            <v>44176.37</v>
          </cell>
        </row>
        <row r="2">
          <cell r="A2" t="str">
            <v>SAUVIGNON BLANC</v>
          </cell>
          <cell r="B2">
            <v>15142.33</v>
          </cell>
        </row>
        <row r="3">
          <cell r="A3" t="str">
            <v>MERLOT</v>
          </cell>
          <cell r="B3">
            <v>12480.13</v>
          </cell>
        </row>
        <row r="4">
          <cell r="A4" t="str">
            <v>CHARDONNAY - PINOT CHARDONNAY</v>
          </cell>
          <cell r="B4">
            <v>11633.83</v>
          </cell>
        </row>
        <row r="5">
          <cell r="A5" t="str">
            <v>CARMENÈRE - GRANDE VIDURE</v>
          </cell>
          <cell r="B5">
            <v>11319.49</v>
          </cell>
        </row>
        <row r="6">
          <cell r="A6" t="str">
            <v>SYRAH - SIRAH, SHIRAZ</v>
          </cell>
          <cell r="B6">
            <v>8432.24</v>
          </cell>
        </row>
        <row r="7">
          <cell r="A7" t="str">
            <v>PAIS - MISSION, CRIOLLA</v>
          </cell>
          <cell r="B7">
            <v>7652.58</v>
          </cell>
        </row>
        <row r="8">
          <cell r="A8" t="str">
            <v>TINTORERAS</v>
          </cell>
          <cell r="B8">
            <v>6023.02</v>
          </cell>
        </row>
        <row r="9">
          <cell r="A9" t="str">
            <v>PINOT NOIR - PINOT NEGRO</v>
          </cell>
          <cell r="B9">
            <v>4195.85</v>
          </cell>
        </row>
        <row r="10">
          <cell r="A10" t="str">
            <v>MOSCATEL DE ALEJANDRÍA - BLANCA ITALIA</v>
          </cell>
          <cell r="B10">
            <v>2574.28</v>
          </cell>
        </row>
        <row r="11">
          <cell r="A11" t="str">
            <v>COT - COT ROUGE,MALBEC, MALBEK, MALBECK</v>
          </cell>
          <cell r="B11">
            <v>2309.51</v>
          </cell>
        </row>
        <row r="12">
          <cell r="A12" t="str">
            <v>CABERNET FRANC - CABERNET FRANCO</v>
          </cell>
          <cell r="B12">
            <v>1661.46</v>
          </cell>
        </row>
        <row r="13">
          <cell r="A13" t="str">
            <v>OTRAS</v>
          </cell>
          <cell r="B13">
            <v>9991.35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10" sqref="D10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421875" style="0" customWidth="1"/>
    <col min="2" max="2" width="5.140625" style="0" customWidth="1"/>
    <col min="3" max="3" width="6.421875" style="0" customWidth="1"/>
    <col min="4" max="5" width="7.7109375" style="0" customWidth="1"/>
    <col min="6" max="6" width="9.00390625" style="0" customWidth="1"/>
    <col min="7" max="7" width="10.28125" style="0" customWidth="1"/>
    <col min="8" max="8" width="5.7109375" style="0" customWidth="1"/>
    <col min="9" max="9" width="3.28125" style="0" customWidth="1"/>
    <col min="10" max="10" width="10.28125" style="0" customWidth="1"/>
    <col min="11" max="11" width="7.7109375" style="0" customWidth="1"/>
    <col min="12" max="12" width="10.28125" style="0" customWidth="1"/>
    <col min="13" max="13" width="6.421875" style="0" customWidth="1"/>
    <col min="14" max="14" width="9.00390625" style="0" customWidth="1"/>
    <col min="15" max="15" width="10.28125" style="0" customWidth="1"/>
  </cols>
  <sheetData>
    <row r="1" spans="1:15" ht="35.25" customHeight="1">
      <c r="A1" s="277" t="s">
        <v>256</v>
      </c>
      <c r="B1" s="278" t="s">
        <v>63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79"/>
      <c r="O1" s="277" t="s">
        <v>11</v>
      </c>
    </row>
    <row r="2" spans="1:15" ht="136.5" customHeight="1">
      <c r="A2" s="277"/>
      <c r="B2" s="29" t="s">
        <v>13</v>
      </c>
      <c r="C2" s="29" t="s">
        <v>57</v>
      </c>
      <c r="D2" s="29" t="s">
        <v>58</v>
      </c>
      <c r="E2" s="29" t="s">
        <v>59</v>
      </c>
      <c r="F2" s="29" t="s">
        <v>14</v>
      </c>
      <c r="G2" s="29" t="s">
        <v>15</v>
      </c>
      <c r="H2" s="29" t="s">
        <v>60</v>
      </c>
      <c r="I2" s="29" t="s">
        <v>61</v>
      </c>
      <c r="J2" s="29" t="s">
        <v>16</v>
      </c>
      <c r="K2" s="29" t="s">
        <v>17</v>
      </c>
      <c r="L2" s="29" t="s">
        <v>18</v>
      </c>
      <c r="M2" s="29" t="s">
        <v>62</v>
      </c>
      <c r="N2" s="29" t="s">
        <v>19</v>
      </c>
      <c r="O2" s="277"/>
    </row>
    <row r="3" spans="1:15" ht="15">
      <c r="A3" s="12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12" t="s">
        <v>254</v>
      </c>
      <c r="B4" s="105">
        <v>0.1</v>
      </c>
      <c r="C4" s="106"/>
      <c r="D4" s="106"/>
      <c r="E4" s="106"/>
      <c r="F4" s="106">
        <v>94.92</v>
      </c>
      <c r="G4" s="106">
        <v>91.4</v>
      </c>
      <c r="H4" s="106"/>
      <c r="I4" s="106"/>
      <c r="J4" s="106">
        <v>29.75</v>
      </c>
      <c r="K4" s="106">
        <v>2.35</v>
      </c>
      <c r="L4" s="106">
        <v>215.35</v>
      </c>
      <c r="M4" s="106"/>
      <c r="N4" s="106">
        <v>1</v>
      </c>
      <c r="O4" s="9">
        <f>SUM(B4:N4)</f>
        <v>434.87</v>
      </c>
    </row>
    <row r="5" spans="1:15" ht="15">
      <c r="A5" s="12" t="s">
        <v>255</v>
      </c>
      <c r="B5" s="12"/>
      <c r="C5" s="9">
        <v>0.39</v>
      </c>
      <c r="D5" s="9">
        <v>89.06</v>
      </c>
      <c r="E5" s="9">
        <v>14.35</v>
      </c>
      <c r="F5" s="9">
        <v>975.07</v>
      </c>
      <c r="G5" s="9">
        <v>1616.33</v>
      </c>
      <c r="H5" s="9">
        <v>1.1</v>
      </c>
      <c r="I5" s="9">
        <v>4</v>
      </c>
      <c r="J5" s="9">
        <v>1504.22</v>
      </c>
      <c r="K5" s="9">
        <v>10.58</v>
      </c>
      <c r="L5" s="9">
        <v>3351.44</v>
      </c>
      <c r="M5" s="9">
        <v>0.05</v>
      </c>
      <c r="N5" s="9">
        <v>200.61</v>
      </c>
      <c r="O5" s="9">
        <f>SUM(B5:N5)</f>
        <v>7767.199999999999</v>
      </c>
    </row>
    <row r="6" spans="1:15" ht="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3.75" customHeight="1">
      <c r="A7" s="107" t="s">
        <v>11</v>
      </c>
      <c r="B7" s="94">
        <f aca="true" t="shared" si="0" ref="B7:N7">SUM(B4:B6)</f>
        <v>0.1</v>
      </c>
      <c r="C7" s="94">
        <f t="shared" si="0"/>
        <v>0.39</v>
      </c>
      <c r="D7" s="94">
        <f t="shared" si="0"/>
        <v>89.06</v>
      </c>
      <c r="E7" s="94">
        <f t="shared" si="0"/>
        <v>14.35</v>
      </c>
      <c r="F7" s="94">
        <f t="shared" si="0"/>
        <v>1069.99</v>
      </c>
      <c r="G7" s="94">
        <f t="shared" si="0"/>
        <v>1707.73</v>
      </c>
      <c r="H7" s="94">
        <f t="shared" si="0"/>
        <v>1.1</v>
      </c>
      <c r="I7" s="94">
        <f t="shared" si="0"/>
        <v>4</v>
      </c>
      <c r="J7" s="94">
        <f t="shared" si="0"/>
        <v>1533.97</v>
      </c>
      <c r="K7" s="94">
        <f t="shared" si="0"/>
        <v>12.93</v>
      </c>
      <c r="L7" s="94">
        <f t="shared" si="0"/>
        <v>3566.79</v>
      </c>
      <c r="M7" s="94">
        <f t="shared" si="0"/>
        <v>0.05</v>
      </c>
      <c r="N7" s="94">
        <f t="shared" si="0"/>
        <v>201.61</v>
      </c>
      <c r="O7" s="65">
        <f>SUM(B7:N7)</f>
        <v>8202.07</v>
      </c>
    </row>
    <row r="9" ht="15" customHeight="1"/>
    <row r="13" spans="1:15" ht="1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</row>
    <row r="14" spans="1:15" ht="15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</row>
    <row r="15" spans="1:15" ht="1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</row>
  </sheetData>
  <sheetProtection/>
  <mergeCells count="4">
    <mergeCell ref="A1:A2"/>
    <mergeCell ref="O1:O2"/>
    <mergeCell ref="A13:O15"/>
    <mergeCell ref="B1:N1"/>
  </mergeCells>
  <printOptions horizontalCentered="1"/>
  <pageMargins left="0.31496062992125984" right="0.31496062992125984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&amp;L&amp;G&amp;C&amp;"Verdana,Negrita"&amp;12CATASTRO NACIONAL DE VIDES PARA PISCO (has)&amp;R&amp;"Verdana,Normal"CUADRO N° 8</oddHeader>
    <oddFooter>&amp;R&amp;F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57421875" style="0" customWidth="1"/>
    <col min="2" max="2" width="16.421875" style="0" customWidth="1"/>
    <col min="3" max="3" width="19.140625" style="0" customWidth="1"/>
    <col min="4" max="4" width="14.00390625" style="0" customWidth="1"/>
  </cols>
  <sheetData>
    <row r="1" spans="1:4" ht="15">
      <c r="A1" s="256" t="s">
        <v>256</v>
      </c>
      <c r="B1" s="280"/>
      <c r="C1" s="280"/>
      <c r="D1" s="256" t="s">
        <v>11</v>
      </c>
    </row>
    <row r="2" spans="1:4" ht="42.75" customHeight="1">
      <c r="A2" s="256"/>
      <c r="B2" s="4" t="s">
        <v>252</v>
      </c>
      <c r="C2" s="4" t="s">
        <v>253</v>
      </c>
      <c r="D2" s="256"/>
    </row>
    <row r="3" spans="1:4" ht="24.75" customHeight="1">
      <c r="A3" s="239" t="s">
        <v>424</v>
      </c>
      <c r="B3" s="100"/>
      <c r="C3" s="100">
        <v>1</v>
      </c>
      <c r="D3" s="100">
        <f aca="true" t="shared" si="0" ref="D3:D14">SUM(B3:C3)</f>
        <v>1</v>
      </c>
    </row>
    <row r="4" spans="1:4" ht="24.75" customHeight="1">
      <c r="A4" s="66" t="s">
        <v>425</v>
      </c>
      <c r="B4" s="100"/>
      <c r="C4" s="100">
        <v>16</v>
      </c>
      <c r="D4" s="100">
        <f t="shared" si="0"/>
        <v>16</v>
      </c>
    </row>
    <row r="5" spans="1:4" ht="24.75" customHeight="1">
      <c r="A5" s="66" t="s">
        <v>254</v>
      </c>
      <c r="B5" s="100">
        <v>127</v>
      </c>
      <c r="C5" s="100">
        <v>12</v>
      </c>
      <c r="D5" s="100">
        <f t="shared" si="0"/>
        <v>139</v>
      </c>
    </row>
    <row r="6" spans="1:4" ht="24.75" customHeight="1">
      <c r="A6" s="66" t="s">
        <v>255</v>
      </c>
      <c r="B6" s="100">
        <v>1775</v>
      </c>
      <c r="C6" s="100">
        <v>186</v>
      </c>
      <c r="D6" s="100">
        <f t="shared" si="0"/>
        <v>1961</v>
      </c>
    </row>
    <row r="7" spans="1:4" ht="24.75" customHeight="1">
      <c r="A7" s="66" t="s">
        <v>268</v>
      </c>
      <c r="B7" s="100"/>
      <c r="C7" s="100">
        <v>255</v>
      </c>
      <c r="D7" s="100">
        <f t="shared" si="0"/>
        <v>255</v>
      </c>
    </row>
    <row r="8" spans="1:4" ht="24.75" customHeight="1">
      <c r="A8" s="66" t="s">
        <v>269</v>
      </c>
      <c r="B8" s="100"/>
      <c r="C8" s="100">
        <v>1863</v>
      </c>
      <c r="D8" s="100">
        <f t="shared" si="0"/>
        <v>1863</v>
      </c>
    </row>
    <row r="9" spans="1:4" ht="24.75" customHeight="1">
      <c r="A9" s="66" t="s">
        <v>238</v>
      </c>
      <c r="B9" s="100"/>
      <c r="C9" s="100">
        <v>3676</v>
      </c>
      <c r="D9" s="100">
        <f t="shared" si="0"/>
        <v>3676</v>
      </c>
    </row>
    <row r="10" spans="1:4" ht="24.75" customHeight="1">
      <c r="A10" s="66" t="s">
        <v>239</v>
      </c>
      <c r="B10" s="100"/>
      <c r="C10" s="100">
        <v>3687</v>
      </c>
      <c r="D10" s="100">
        <f t="shared" si="0"/>
        <v>3687</v>
      </c>
    </row>
    <row r="11" spans="1:4" ht="24.75" customHeight="1">
      <c r="A11" s="66" t="s">
        <v>270</v>
      </c>
      <c r="B11" s="100"/>
      <c r="C11" s="100">
        <v>7</v>
      </c>
      <c r="D11" s="100">
        <f t="shared" si="0"/>
        <v>7</v>
      </c>
    </row>
    <row r="12" spans="1:4" ht="24.75" customHeight="1">
      <c r="A12" s="66" t="s">
        <v>241</v>
      </c>
      <c r="B12" s="100"/>
      <c r="C12" s="100">
        <v>4</v>
      </c>
      <c r="D12" s="100">
        <f t="shared" si="0"/>
        <v>4</v>
      </c>
    </row>
    <row r="13" spans="1:4" ht="24.75" customHeight="1">
      <c r="A13" s="66" t="s">
        <v>271</v>
      </c>
      <c r="B13" s="100">
        <v>481</v>
      </c>
      <c r="C13" s="100"/>
      <c r="D13" s="100">
        <f t="shared" si="0"/>
        <v>481</v>
      </c>
    </row>
    <row r="14" spans="1:4" ht="33" customHeight="1">
      <c r="A14" s="67" t="s">
        <v>11</v>
      </c>
      <c r="B14" s="101">
        <f>SUM(B3:B13)</f>
        <v>2383</v>
      </c>
      <c r="C14" s="101">
        <f>SUM(C3:C13)</f>
        <v>9707</v>
      </c>
      <c r="D14" s="101">
        <f t="shared" si="0"/>
        <v>12090</v>
      </c>
    </row>
  </sheetData>
  <sheetProtection/>
  <mergeCells count="3">
    <mergeCell ref="A1:A2"/>
    <mergeCell ref="B1:C1"/>
    <mergeCell ref="D1:D2"/>
  </mergeCells>
  <printOptions horizontalCentered="1"/>
  <pageMargins left="0.7086614173228347" right="0.7086614173228347" top="2.125984251968504" bottom="0.7480314960629921" header="0.7086614173228347" footer="0.31496062992125984"/>
  <pageSetup horizontalDpi="600" verticalDpi="600" orientation="landscape" r:id="rId2"/>
  <headerFooter>
    <oddHeader>&amp;L&amp;G&amp;C&amp;"Verdana,Negrita"&amp;12
DISTRIBUCIÓN NACIONAL DEL NUMERO DE PROPIEDADES CON PLANTACIONES 
DE VIDES DE CONSUMO FRESCO, PISQUERAS Y PARA VINIFICACIÓN &amp;R&amp;"Verdana,Normal"CUADRO N° 10</oddHeader>
    <oddFooter>&amp;R&amp;F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16.57421875" style="0" customWidth="1"/>
    <col min="2" max="2" width="19.421875" style="0" customWidth="1"/>
    <col min="3" max="3" width="17.140625" style="0" bestFit="1" customWidth="1"/>
    <col min="4" max="4" width="13.57421875" style="0" customWidth="1"/>
  </cols>
  <sheetData>
    <row r="1" spans="1:4" ht="15">
      <c r="A1" s="282" t="s">
        <v>10</v>
      </c>
      <c r="B1" s="283" t="s">
        <v>55</v>
      </c>
      <c r="C1" s="283"/>
      <c r="D1" s="282" t="s">
        <v>11</v>
      </c>
    </row>
    <row r="2" spans="1:4" ht="15">
      <c r="A2" s="282"/>
      <c r="B2" s="229" t="s">
        <v>1</v>
      </c>
      <c r="C2" s="229" t="s">
        <v>2</v>
      </c>
      <c r="D2" s="282"/>
    </row>
    <row r="3" spans="1:4" ht="15">
      <c r="A3" s="12" t="s">
        <v>406</v>
      </c>
      <c r="B3" s="215">
        <v>3</v>
      </c>
      <c r="C3" s="215">
        <v>2</v>
      </c>
      <c r="D3" s="215">
        <f>SUM(B3:C3)</f>
        <v>5</v>
      </c>
    </row>
    <row r="4" spans="1:4" ht="15">
      <c r="A4" s="12"/>
      <c r="B4" s="215"/>
      <c r="C4" s="215"/>
      <c r="D4" s="215"/>
    </row>
    <row r="5" spans="1:4" ht="15">
      <c r="A5" s="13" t="s">
        <v>3</v>
      </c>
      <c r="B5" s="28">
        <f>SUM(B3:B4)</f>
        <v>3</v>
      </c>
      <c r="C5" s="28">
        <f>SUM(C3:C4)</f>
        <v>2</v>
      </c>
      <c r="D5" s="28">
        <f>SUM(B5:C5)</f>
        <v>5</v>
      </c>
    </row>
    <row r="8" spans="1:4" ht="15">
      <c r="A8" s="282" t="s">
        <v>10</v>
      </c>
      <c r="B8" s="283" t="s">
        <v>88</v>
      </c>
      <c r="C8" s="283"/>
      <c r="D8" s="282" t="s">
        <v>11</v>
      </c>
    </row>
    <row r="9" spans="1:4" ht="15">
      <c r="A9" s="282"/>
      <c r="B9" s="284" t="s">
        <v>250</v>
      </c>
      <c r="C9" s="285"/>
      <c r="D9" s="282"/>
    </row>
    <row r="10" spans="1:4" ht="15">
      <c r="A10" s="12" t="s">
        <v>406</v>
      </c>
      <c r="B10" s="286">
        <v>1</v>
      </c>
      <c r="C10" s="287"/>
      <c r="D10" s="215">
        <f>SUM(B10)</f>
        <v>1</v>
      </c>
    </row>
    <row r="11" spans="1:4" ht="15">
      <c r="A11" s="12"/>
      <c r="B11" s="286"/>
      <c r="C11" s="287"/>
      <c r="D11" s="215"/>
    </row>
    <row r="12" spans="1:4" ht="15">
      <c r="A12" s="13" t="s">
        <v>3</v>
      </c>
      <c r="B12" s="288">
        <f>SUM(B10:B11)</f>
        <v>1</v>
      </c>
      <c r="C12" s="289"/>
      <c r="D12" s="28">
        <f>SUM(B12)</f>
        <v>1</v>
      </c>
    </row>
    <row r="16" spans="1:5" ht="15">
      <c r="A16" s="282" t="s">
        <v>10</v>
      </c>
      <c r="B16" s="290" t="s">
        <v>28</v>
      </c>
      <c r="C16" s="290"/>
      <c r="D16" s="290"/>
      <c r="E16" s="281" t="s">
        <v>11</v>
      </c>
    </row>
    <row r="17" spans="1:5" ht="15">
      <c r="A17" s="282"/>
      <c r="B17" s="223" t="s">
        <v>416</v>
      </c>
      <c r="C17" s="223" t="s">
        <v>417</v>
      </c>
      <c r="D17" s="223" t="s">
        <v>418</v>
      </c>
      <c r="E17" s="281"/>
    </row>
    <row r="18" spans="1:5" ht="15">
      <c r="A18" s="12" t="s">
        <v>406</v>
      </c>
      <c r="B18" s="215">
        <v>1</v>
      </c>
      <c r="C18" s="215">
        <v>1</v>
      </c>
      <c r="D18" s="215">
        <v>1</v>
      </c>
      <c r="E18" s="215">
        <f>SUM(B18:D18)</f>
        <v>3</v>
      </c>
    </row>
    <row r="19" spans="1:5" ht="15">
      <c r="A19" s="12"/>
      <c r="B19" s="215"/>
      <c r="C19" s="215"/>
      <c r="D19" s="215"/>
      <c r="E19" s="215"/>
    </row>
    <row r="20" spans="1:5" ht="15">
      <c r="A20" s="32" t="s">
        <v>3</v>
      </c>
      <c r="B20" s="28">
        <f>SUM(B18:B19)</f>
        <v>1</v>
      </c>
      <c r="C20" s="28">
        <f>SUM(C18:C19)</f>
        <v>1</v>
      </c>
      <c r="D20" s="28">
        <f>SUM(D18:D19)</f>
        <v>1</v>
      </c>
      <c r="E20" s="28">
        <f>SUM(B20:D20)</f>
        <v>3</v>
      </c>
    </row>
    <row r="25" spans="1:4" ht="15">
      <c r="A25" s="282" t="s">
        <v>10</v>
      </c>
      <c r="B25" s="214" t="s">
        <v>43</v>
      </c>
      <c r="C25" s="214"/>
      <c r="D25" s="282" t="s">
        <v>11</v>
      </c>
    </row>
    <row r="26" spans="1:4" ht="15">
      <c r="A26" s="282"/>
      <c r="B26" s="223" t="s">
        <v>419</v>
      </c>
      <c r="C26" s="223" t="s">
        <v>420</v>
      </c>
      <c r="D26" s="282"/>
    </row>
    <row r="27" spans="1:4" ht="15">
      <c r="A27" s="12" t="s">
        <v>406</v>
      </c>
      <c r="B27" s="215">
        <v>1</v>
      </c>
      <c r="C27" s="215">
        <v>1</v>
      </c>
      <c r="D27" s="215">
        <f>SUM(B27:C27)</f>
        <v>2</v>
      </c>
    </row>
    <row r="28" spans="1:4" ht="15">
      <c r="A28" s="12"/>
      <c r="B28" s="215"/>
      <c r="C28" s="215"/>
      <c r="D28" s="215"/>
    </row>
    <row r="29" spans="1:4" ht="15">
      <c r="A29" s="32" t="s">
        <v>3</v>
      </c>
      <c r="B29" s="28">
        <f>SUM(B27:B28)</f>
        <v>1</v>
      </c>
      <c r="C29" s="28">
        <f>SUM(C27:C28)</f>
        <v>1</v>
      </c>
      <c r="D29" s="28">
        <f>SUM(B29:C29)</f>
        <v>2</v>
      </c>
    </row>
  </sheetData>
  <sheetProtection/>
  <mergeCells count="15">
    <mergeCell ref="A25:A26"/>
    <mergeCell ref="D25:D26"/>
    <mergeCell ref="B12:C12"/>
    <mergeCell ref="A16:A17"/>
    <mergeCell ref="B16:D16"/>
    <mergeCell ref="A1:A2"/>
    <mergeCell ref="B1:C1"/>
    <mergeCell ref="D1:D2"/>
    <mergeCell ref="E16:E17"/>
    <mergeCell ref="A8:A9"/>
    <mergeCell ref="B8:C8"/>
    <mergeCell ref="D8:D9"/>
    <mergeCell ref="B9:C9"/>
    <mergeCell ref="B10:C10"/>
    <mergeCell ref="B11:C11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 xml:space="preserve">&amp;L&amp;G&amp;C&amp;"Verdana,Negrita"&amp;12CATASTRO DE VIDES
REGIÓN DE TARAPACA
SUPERFICIE COMUNAL (has), NÚMERO DE PROPIEDADES
SUPERFICIE CEPAJES BLANCOS Y CEPAJES TINTOS DE VINIFICACION (has)&amp;R&amp;"Verdana,Normal"CUADRO N° 11 </oddHeader>
    <oddFooter>&amp;R&amp;F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57421875" style="0" customWidth="1"/>
    <col min="2" max="2" width="13.140625" style="0" customWidth="1"/>
    <col min="3" max="3" width="20.00390625" style="0" customWidth="1"/>
    <col min="4" max="4" width="11.8515625" style="0" customWidth="1"/>
    <col min="5" max="5" width="22.421875" style="0" customWidth="1"/>
    <col min="6" max="6" width="18.28125" style="0" bestFit="1" customWidth="1"/>
  </cols>
  <sheetData>
    <row r="1" spans="1:4" ht="15.75" customHeight="1">
      <c r="A1" s="282" t="s">
        <v>10</v>
      </c>
      <c r="B1" s="291" t="s">
        <v>55</v>
      </c>
      <c r="C1" s="292"/>
      <c r="D1" s="282" t="s">
        <v>11</v>
      </c>
    </row>
    <row r="2" spans="1:4" ht="27.75" customHeight="1">
      <c r="A2" s="282"/>
      <c r="B2" s="225" t="s">
        <v>1</v>
      </c>
      <c r="C2" s="225" t="s">
        <v>2</v>
      </c>
      <c r="D2" s="282"/>
    </row>
    <row r="3" spans="1:4" ht="26.25">
      <c r="A3" s="224" t="s">
        <v>405</v>
      </c>
      <c r="B3" s="215">
        <v>1.06</v>
      </c>
      <c r="C3" s="215">
        <v>3.91</v>
      </c>
      <c r="D3" s="215">
        <f>SUM(B3:C3)</f>
        <v>4.970000000000001</v>
      </c>
    </row>
    <row r="4" spans="1:4" ht="15">
      <c r="A4" s="12"/>
      <c r="B4" s="215"/>
      <c r="C4" s="215"/>
      <c r="D4" s="215"/>
    </row>
    <row r="5" spans="1:4" ht="15">
      <c r="A5" s="13" t="s">
        <v>3</v>
      </c>
      <c r="B5" s="28">
        <f>SUM(B3:B4)</f>
        <v>1.06</v>
      </c>
      <c r="C5" s="28">
        <f>SUM(C3:C4)</f>
        <v>3.91</v>
      </c>
      <c r="D5" s="28">
        <f>SUM(B5:C5)</f>
        <v>4.970000000000001</v>
      </c>
    </row>
    <row r="8" spans="1:4" ht="15">
      <c r="A8" s="282" t="s">
        <v>10</v>
      </c>
      <c r="B8" s="283" t="s">
        <v>88</v>
      </c>
      <c r="C8" s="283"/>
      <c r="D8" s="282" t="s">
        <v>11</v>
      </c>
    </row>
    <row r="9" spans="1:4" ht="15">
      <c r="A9" s="282"/>
      <c r="B9" s="284" t="s">
        <v>250</v>
      </c>
      <c r="C9" s="285"/>
      <c r="D9" s="282"/>
    </row>
    <row r="10" spans="1:4" ht="26.25">
      <c r="A10" s="224" t="s">
        <v>405</v>
      </c>
      <c r="B10" s="286">
        <v>16</v>
      </c>
      <c r="C10" s="287"/>
      <c r="D10" s="215">
        <f>SUM(B10)</f>
        <v>16</v>
      </c>
    </row>
    <row r="11" spans="1:4" ht="15">
      <c r="A11" s="12"/>
      <c r="B11" s="286"/>
      <c r="C11" s="287"/>
      <c r="D11" s="215"/>
    </row>
    <row r="12" spans="1:4" ht="15">
      <c r="A12" s="13" t="s">
        <v>3</v>
      </c>
      <c r="B12" s="288">
        <f>SUM(B10:B11)</f>
        <v>16</v>
      </c>
      <c r="C12" s="289"/>
      <c r="D12" s="28">
        <f>SUM(B12)</f>
        <v>16</v>
      </c>
    </row>
    <row r="15" spans="1:6" ht="15">
      <c r="A15" s="282" t="s">
        <v>10</v>
      </c>
      <c r="B15" s="290" t="s">
        <v>28</v>
      </c>
      <c r="C15" s="290"/>
      <c r="D15" s="290"/>
      <c r="E15" s="290"/>
      <c r="F15" s="281" t="s">
        <v>11</v>
      </c>
    </row>
    <row r="16" spans="1:6" ht="43.5" customHeight="1">
      <c r="A16" s="282"/>
      <c r="B16" s="226" t="s">
        <v>407</v>
      </c>
      <c r="C16" s="227" t="s">
        <v>408</v>
      </c>
      <c r="D16" s="227" t="s">
        <v>409</v>
      </c>
      <c r="E16" s="227" t="s">
        <v>410</v>
      </c>
      <c r="F16" s="281"/>
    </row>
    <row r="17" spans="1:6" ht="26.25">
      <c r="A17" s="224" t="s">
        <v>405</v>
      </c>
      <c r="B17" s="26">
        <v>0.31000000000000005</v>
      </c>
      <c r="C17" s="26">
        <v>0.4</v>
      </c>
      <c r="D17" s="26">
        <v>0.1</v>
      </c>
      <c r="E17" s="26">
        <v>0.25</v>
      </c>
      <c r="F17" s="215">
        <f>SUM(B17:E17)</f>
        <v>1.06</v>
      </c>
    </row>
    <row r="18" spans="1:6" ht="15">
      <c r="A18" s="12"/>
      <c r="B18" s="215"/>
      <c r="C18" s="215"/>
      <c r="D18" s="215"/>
      <c r="E18" s="215"/>
      <c r="F18" s="215">
        <f>SUM(B18:E18)</f>
        <v>0</v>
      </c>
    </row>
    <row r="19" spans="1:6" ht="15">
      <c r="A19" s="32" t="s">
        <v>3</v>
      </c>
      <c r="B19" s="28">
        <f>SUM(B17:B18)</f>
        <v>0.31000000000000005</v>
      </c>
      <c r="C19" s="28">
        <f>SUM(C17:C18)</f>
        <v>0.4</v>
      </c>
      <c r="D19" s="28">
        <f>SUM(D17:D18)</f>
        <v>0.1</v>
      </c>
      <c r="E19" s="28">
        <f>SUM(E17:E18)</f>
        <v>0.25</v>
      </c>
      <c r="F19" s="28">
        <f>SUM(B19:E19)</f>
        <v>1.06</v>
      </c>
    </row>
    <row r="22" spans="1:7" ht="15">
      <c r="A22" s="282" t="s">
        <v>10</v>
      </c>
      <c r="B22" s="291" t="s">
        <v>43</v>
      </c>
      <c r="C22" s="293"/>
      <c r="D22" s="293"/>
      <c r="E22" s="293"/>
      <c r="F22" s="292"/>
      <c r="G22" s="281" t="s">
        <v>11</v>
      </c>
    </row>
    <row r="23" spans="1:7" ht="15">
      <c r="A23" s="282"/>
      <c r="B23" s="201" t="s">
        <v>411</v>
      </c>
      <c r="C23" s="38" t="s">
        <v>412</v>
      </c>
      <c r="D23" s="38" t="s">
        <v>413</v>
      </c>
      <c r="E23" s="38" t="s">
        <v>414</v>
      </c>
      <c r="F23" s="38" t="s">
        <v>415</v>
      </c>
      <c r="G23" s="281"/>
    </row>
    <row r="24" spans="1:7" ht="26.25">
      <c r="A24" s="224" t="s">
        <v>405</v>
      </c>
      <c r="B24" s="26">
        <v>1.56</v>
      </c>
      <c r="C24" s="26">
        <v>0.38</v>
      </c>
      <c r="D24" s="26">
        <v>0.1</v>
      </c>
      <c r="E24" s="26">
        <v>0.2</v>
      </c>
      <c r="F24" s="26">
        <v>1.6700000000000002</v>
      </c>
      <c r="G24" s="215">
        <f>SUM(B24:F24)</f>
        <v>3.91</v>
      </c>
    </row>
    <row r="25" spans="1:7" ht="15">
      <c r="A25" s="12"/>
      <c r="B25" s="215"/>
      <c r="C25" s="215"/>
      <c r="D25" s="215"/>
      <c r="E25" s="215"/>
      <c r="F25" s="215"/>
      <c r="G25" s="215"/>
    </row>
    <row r="26" spans="1:7" ht="15">
      <c r="A26" s="32" t="s">
        <v>3</v>
      </c>
      <c r="B26" s="28">
        <f>SUM(B24:B25)</f>
        <v>1.56</v>
      </c>
      <c r="C26" s="28">
        <f>SUM(C24:C25)</f>
        <v>0.38</v>
      </c>
      <c r="D26" s="28">
        <f>SUM(D24:D25)</f>
        <v>0.1</v>
      </c>
      <c r="E26" s="28">
        <f>SUM(E24:E25)</f>
        <v>0.2</v>
      </c>
      <c r="F26" s="28">
        <f>SUM(F24:F25)</f>
        <v>1.6700000000000002</v>
      </c>
      <c r="G26" s="28">
        <f>SUM(B26:F26)</f>
        <v>3.91</v>
      </c>
    </row>
  </sheetData>
  <sheetProtection/>
  <mergeCells count="16">
    <mergeCell ref="F15:F16"/>
    <mergeCell ref="A22:A23"/>
    <mergeCell ref="B22:F22"/>
    <mergeCell ref="G22:G23"/>
    <mergeCell ref="B10:C10"/>
    <mergeCell ref="B11:C11"/>
    <mergeCell ref="B12:C12"/>
    <mergeCell ref="A15:A16"/>
    <mergeCell ref="B15:E15"/>
    <mergeCell ref="A1:A2"/>
    <mergeCell ref="B1:C1"/>
    <mergeCell ref="D1:D2"/>
    <mergeCell ref="A8:A9"/>
    <mergeCell ref="B8:C8"/>
    <mergeCell ref="D8:D9"/>
    <mergeCell ref="B9:C9"/>
  </mergeCells>
  <printOptions horizontalCentered="1"/>
  <pageMargins left="0.7086614173228347" right="0.7086614173228347" top="1.3385826771653544" bottom="0.35433070866141736" header="0.31496062992125984" footer="0.31496062992125984"/>
  <pageSetup horizontalDpi="600" verticalDpi="600" orientation="landscape" r:id="rId2"/>
  <headerFooter>
    <oddHeader>&amp;L&amp;G&amp;C&amp;"Verdana,Negrita"&amp;12CATASTRO DE VIDES
REGION DE ANTOFAGASTA
SUPERFICIE COMUNAL (has), NUMERO DE PROPIEDADES
SUPERFICIE CEPAJES BLANCOS Y CEPAJES TINTOS DE VINIFICACION (has)&amp;R&amp;"Verdana,Normal"CUADRO N° 12</oddHeader>
    <oddFooter>&amp;R&amp;F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A2"/>
    </sheetView>
  </sheetViews>
  <sheetFormatPr defaultColWidth="11.421875" defaultRowHeight="30.75" customHeight="1"/>
  <cols>
    <col min="1" max="1" width="21.7109375" style="1" customWidth="1"/>
    <col min="2" max="2" width="14.00390625" style="1" customWidth="1"/>
    <col min="3" max="3" width="17.140625" style="1" customWidth="1"/>
    <col min="4" max="4" width="16.8515625" style="1" customWidth="1"/>
    <col min="5" max="5" width="12.57421875" style="1" customWidth="1"/>
    <col min="6" max="6" width="11.421875" style="1" customWidth="1"/>
    <col min="7" max="7" width="17.421875" style="1" bestFit="1" customWidth="1"/>
    <col min="8" max="16384" width="11.421875" style="1" customWidth="1"/>
  </cols>
  <sheetData>
    <row r="1" spans="1:5" ht="30.75" customHeight="1">
      <c r="A1" s="256" t="s">
        <v>10</v>
      </c>
      <c r="B1" s="257"/>
      <c r="C1" s="257"/>
      <c r="D1" s="279"/>
      <c r="E1" s="256" t="s">
        <v>11</v>
      </c>
    </row>
    <row r="2" spans="1:5" ht="60" customHeight="1">
      <c r="A2" s="256"/>
      <c r="B2" s="55" t="s">
        <v>0</v>
      </c>
      <c r="C2" s="49" t="s">
        <v>1</v>
      </c>
      <c r="D2" s="49" t="s">
        <v>2</v>
      </c>
      <c r="E2" s="256"/>
    </row>
    <row r="3" spans="1:5" ht="30.75" customHeight="1">
      <c r="A3" s="2" t="s">
        <v>4</v>
      </c>
      <c r="B3" s="95">
        <v>125.14999999999993</v>
      </c>
      <c r="C3" s="95"/>
      <c r="D3" s="95"/>
      <c r="E3" s="60">
        <f aca="true" t="shared" si="0" ref="E3:E9">SUM(B3:D3)</f>
        <v>125.14999999999993</v>
      </c>
    </row>
    <row r="4" spans="1:5" ht="30.75" customHeight="1">
      <c r="A4" s="2" t="s">
        <v>5</v>
      </c>
      <c r="B4" s="95">
        <v>194.36999999999998</v>
      </c>
      <c r="C4" s="95">
        <v>92.85</v>
      </c>
      <c r="D4" s="95">
        <v>6.46</v>
      </c>
      <c r="E4" s="60">
        <f t="shared" si="0"/>
        <v>293.67999999999995</v>
      </c>
    </row>
    <row r="5" spans="1:5" ht="30.75" customHeight="1">
      <c r="A5" s="2" t="s">
        <v>6</v>
      </c>
      <c r="B5" s="95"/>
      <c r="C5" s="95">
        <v>3.12</v>
      </c>
      <c r="D5" s="95">
        <v>0.45999999999999996</v>
      </c>
      <c r="E5" s="60">
        <f t="shared" si="0"/>
        <v>3.58</v>
      </c>
    </row>
    <row r="6" spans="1:5" ht="30.75" customHeight="1">
      <c r="A6" s="2" t="s">
        <v>7</v>
      </c>
      <c r="B6" s="95"/>
      <c r="C6" s="95"/>
      <c r="D6" s="95"/>
      <c r="E6" s="60">
        <f t="shared" si="0"/>
        <v>0</v>
      </c>
    </row>
    <row r="7" spans="1:5" ht="30.75" customHeight="1">
      <c r="A7" s="2" t="s">
        <v>8</v>
      </c>
      <c r="B7" s="95">
        <v>30.6</v>
      </c>
      <c r="C7" s="95">
        <v>0.7</v>
      </c>
      <c r="D7" s="95"/>
      <c r="E7" s="60">
        <f t="shared" si="0"/>
        <v>31.3</v>
      </c>
    </row>
    <row r="8" spans="1:5" ht="30.75" customHeight="1">
      <c r="A8" s="2" t="s">
        <v>9</v>
      </c>
      <c r="B8" s="95">
        <v>84.75</v>
      </c>
      <c r="C8" s="95">
        <v>7.659999999999999</v>
      </c>
      <c r="D8" s="95">
        <v>6.169999999999998</v>
      </c>
      <c r="E8" s="60">
        <f t="shared" si="0"/>
        <v>98.58</v>
      </c>
    </row>
    <row r="9" spans="1:5" ht="30.75" customHeight="1">
      <c r="A9" s="3" t="s">
        <v>3</v>
      </c>
      <c r="B9" s="61">
        <f>SUM(B3:B8)</f>
        <v>434.86999999999995</v>
      </c>
      <c r="C9" s="61">
        <f>SUM(C3:C8)</f>
        <v>104.33</v>
      </c>
      <c r="D9" s="61">
        <f>SUM(D3:D8)</f>
        <v>13.089999999999998</v>
      </c>
      <c r="E9" s="61">
        <f t="shared" si="0"/>
        <v>552.29</v>
      </c>
    </row>
    <row r="12" spans="1:5" ht="30.75" customHeight="1">
      <c r="A12" s="258"/>
      <c r="B12" s="258"/>
      <c r="C12" s="258"/>
      <c r="D12" s="258"/>
      <c r="E12" s="258"/>
    </row>
    <row r="13" spans="1:5" ht="30.75" customHeight="1">
      <c r="A13" s="258"/>
      <c r="B13" s="258"/>
      <c r="C13" s="258"/>
      <c r="D13" s="258"/>
      <c r="E13" s="258"/>
    </row>
    <row r="14" spans="1:5" ht="30.75" customHeight="1">
      <c r="A14" s="181"/>
      <c r="B14" s="181"/>
      <c r="C14" s="181"/>
      <c r="D14" s="181"/>
      <c r="E14" s="181"/>
    </row>
  </sheetData>
  <sheetProtection/>
  <mergeCells count="4">
    <mergeCell ref="B1:D1"/>
    <mergeCell ref="A1:A2"/>
    <mergeCell ref="E1:E2"/>
    <mergeCell ref="A12:E13"/>
  </mergeCells>
  <printOptions horizontalCentered="1"/>
  <pageMargins left="0.7086614173228347" right="0.7086614173228347" top="1.9291338582677167" bottom="0.7480314960629921" header="0.7086614173228347" footer="0.31496062992125984"/>
  <pageSetup horizontalDpi="600" verticalDpi="600" orientation="landscape" r:id="rId2"/>
  <headerFooter>
    <oddHeader>&amp;L&amp;"Verdana,Normal"&amp;G&amp;C&amp;"Verdana,Negrita"&amp;12CATASTRO DE VIDES (has)
REGIÓN DE ATACAMA
&amp;R&amp;"Verdana,Normal"CUADRO N° 13</oddHeader>
    <oddFooter>&amp;R&amp;F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A2"/>
    </sheetView>
  </sheetViews>
  <sheetFormatPr defaultColWidth="11.421875" defaultRowHeight="30.75" customHeight="1"/>
  <cols>
    <col min="1" max="1" width="21.7109375" style="1" customWidth="1"/>
    <col min="2" max="2" width="15.57421875" style="1" customWidth="1"/>
    <col min="3" max="3" width="19.140625" style="1" customWidth="1"/>
    <col min="4" max="4" width="14.00390625" style="1" customWidth="1"/>
    <col min="5" max="5" width="11.421875" style="1" customWidth="1"/>
    <col min="6" max="6" width="17.421875" style="1" bestFit="1" customWidth="1"/>
    <col min="7" max="16384" width="11.421875" style="1" customWidth="1"/>
  </cols>
  <sheetData>
    <row r="1" spans="1:4" ht="30.75" customHeight="1">
      <c r="A1" s="256" t="s">
        <v>10</v>
      </c>
      <c r="B1" s="280"/>
      <c r="C1" s="280"/>
      <c r="D1" s="256" t="s">
        <v>11</v>
      </c>
    </row>
    <row r="2" spans="1:4" ht="44.25" customHeight="1">
      <c r="A2" s="256"/>
      <c r="B2" s="4" t="s">
        <v>252</v>
      </c>
      <c r="C2" s="4" t="s">
        <v>253</v>
      </c>
      <c r="D2" s="256"/>
    </row>
    <row r="3" spans="1:9" ht="30.75" customHeight="1">
      <c r="A3" s="2" t="s">
        <v>4</v>
      </c>
      <c r="B3" s="59">
        <v>98</v>
      </c>
      <c r="C3" s="59"/>
      <c r="D3" s="59">
        <f aca="true" t="shared" si="0" ref="D3:D9">SUM(B3:C3)</f>
        <v>98</v>
      </c>
      <c r="F3" s="92"/>
      <c r="G3" s="91"/>
      <c r="H3" s="91"/>
      <c r="I3" s="91"/>
    </row>
    <row r="4" spans="1:9" ht="30.75" customHeight="1">
      <c r="A4" s="2" t="s">
        <v>5</v>
      </c>
      <c r="B4" s="59">
        <v>13</v>
      </c>
      <c r="C4" s="59">
        <v>8</v>
      </c>
      <c r="D4" s="59">
        <f t="shared" si="0"/>
        <v>21</v>
      </c>
      <c r="F4" s="92"/>
      <c r="G4" s="91"/>
      <c r="H4" s="91"/>
      <c r="I4" s="91"/>
    </row>
    <row r="5" spans="1:9" ht="30.75" customHeight="1">
      <c r="A5" s="2" t="s">
        <v>6</v>
      </c>
      <c r="B5" s="59"/>
      <c r="C5" s="59">
        <v>1</v>
      </c>
      <c r="D5" s="59">
        <f t="shared" si="0"/>
        <v>1</v>
      </c>
      <c r="F5" s="92"/>
      <c r="G5" s="91"/>
      <c r="H5" s="91"/>
      <c r="I5" s="91"/>
    </row>
    <row r="6" spans="1:9" ht="30.75" customHeight="1">
      <c r="A6" s="2" t="s">
        <v>7</v>
      </c>
      <c r="B6" s="59"/>
      <c r="C6" s="59"/>
      <c r="D6" s="59">
        <f t="shared" si="0"/>
        <v>0</v>
      </c>
      <c r="F6" s="92"/>
      <c r="G6" s="91"/>
      <c r="H6" s="91"/>
      <c r="I6" s="91"/>
    </row>
    <row r="7" spans="1:7" ht="30.75" customHeight="1">
      <c r="A7" s="2" t="s">
        <v>8</v>
      </c>
      <c r="B7" s="59">
        <v>6</v>
      </c>
      <c r="C7" s="59">
        <v>1</v>
      </c>
      <c r="D7" s="59">
        <f t="shared" si="0"/>
        <v>7</v>
      </c>
      <c r="F7" s="92"/>
      <c r="G7" s="91"/>
    </row>
    <row r="8" spans="1:4" ht="30.75" customHeight="1">
      <c r="A8" s="2" t="s">
        <v>9</v>
      </c>
      <c r="B8" s="59">
        <v>10</v>
      </c>
      <c r="C8" s="59">
        <v>2</v>
      </c>
      <c r="D8" s="59">
        <f t="shared" si="0"/>
        <v>12</v>
      </c>
    </row>
    <row r="9" spans="1:4" ht="30.75" customHeight="1">
      <c r="A9" s="3" t="s">
        <v>3</v>
      </c>
      <c r="B9" s="61">
        <f>SUM(B3:B8)</f>
        <v>127</v>
      </c>
      <c r="C9" s="61">
        <f>SUM(C3:C8)</f>
        <v>12</v>
      </c>
      <c r="D9" s="61">
        <f t="shared" si="0"/>
        <v>139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r:id="rId2"/>
  <headerFooter>
    <oddHeader>&amp;L&amp;G&amp;C&amp;"Verdana,Normal"&amp;12NÚMERO DE PROPIEDADES CON PLANTACIONES DE VIDES
DE CONSUMO FRESCO, PARA PISCO Y VINIFICACIÓN
REGION DE ATACAMA&amp;R&amp;"Verdana,Normal"CUADRO N° 14</oddHeader>
    <oddFooter>&amp;R&amp;F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A2"/>
    </sheetView>
  </sheetViews>
  <sheetFormatPr defaultColWidth="11.421875" defaultRowHeight="27.75" customHeight="1"/>
  <cols>
    <col min="1" max="1" width="21.7109375" style="1" customWidth="1"/>
    <col min="2" max="2" width="5.140625" style="1" customWidth="1"/>
    <col min="3" max="3" width="7.7109375" style="1" customWidth="1"/>
    <col min="4" max="4" width="6.421875" style="1" customWidth="1"/>
    <col min="5" max="5" width="7.7109375" style="1" customWidth="1"/>
    <col min="6" max="6" width="6.421875" style="1" customWidth="1"/>
    <col min="7" max="7" width="10.7109375" style="1" customWidth="1"/>
    <col min="8" max="8" width="11.421875" style="1" customWidth="1"/>
    <col min="9" max="9" width="16.7109375" style="1" customWidth="1"/>
    <col min="10" max="16384" width="11.421875" style="1" customWidth="1"/>
  </cols>
  <sheetData>
    <row r="1" spans="1:9" ht="27.75" customHeight="1">
      <c r="A1" s="297" t="s">
        <v>10</v>
      </c>
      <c r="B1" s="294" t="s">
        <v>20</v>
      </c>
      <c r="C1" s="295"/>
      <c r="D1" s="295"/>
      <c r="E1" s="295"/>
      <c r="F1" s="295"/>
      <c r="G1" s="295"/>
      <c r="H1" s="296"/>
      <c r="I1" s="297" t="s">
        <v>11</v>
      </c>
    </row>
    <row r="2" spans="1:9" ht="165.75" customHeight="1">
      <c r="A2" s="297"/>
      <c r="B2" s="15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5" t="s">
        <v>19</v>
      </c>
      <c r="I2" s="297"/>
    </row>
    <row r="3" spans="1:9" ht="27.75" customHeight="1">
      <c r="A3" s="50" t="s">
        <v>4</v>
      </c>
      <c r="B3" s="26">
        <v>0.1</v>
      </c>
      <c r="C3" s="26">
        <v>52.619999999999976</v>
      </c>
      <c r="D3" s="26">
        <v>60.10000000000001</v>
      </c>
      <c r="E3" s="26">
        <v>0.5</v>
      </c>
      <c r="F3" s="26">
        <v>0.75</v>
      </c>
      <c r="G3" s="26">
        <v>11.079999999999998</v>
      </c>
      <c r="H3" s="26"/>
      <c r="I3" s="183">
        <f>SUM(B3:H3)</f>
        <v>125.14999999999999</v>
      </c>
    </row>
    <row r="4" spans="1:9" ht="27.75" customHeight="1">
      <c r="A4" s="50" t="s">
        <v>5</v>
      </c>
      <c r="B4" s="26"/>
      <c r="C4" s="26">
        <v>1</v>
      </c>
      <c r="D4" s="26">
        <v>6.5</v>
      </c>
      <c r="E4" s="26">
        <v>17.6</v>
      </c>
      <c r="F4" s="26">
        <v>1.6</v>
      </c>
      <c r="G4" s="26">
        <v>166.67000000000002</v>
      </c>
      <c r="H4" s="26">
        <v>1</v>
      </c>
      <c r="I4" s="183">
        <f>SUM(B4:H4)</f>
        <v>194.37</v>
      </c>
    </row>
    <row r="5" spans="1:9" ht="27.75" customHeight="1">
      <c r="A5" s="50" t="s">
        <v>8</v>
      </c>
      <c r="B5" s="26"/>
      <c r="C5" s="26"/>
      <c r="D5" s="26">
        <v>17.099999999999998</v>
      </c>
      <c r="E5" s="26">
        <v>1.5</v>
      </c>
      <c r="F5" s="26"/>
      <c r="G5" s="26">
        <v>12</v>
      </c>
      <c r="H5" s="26"/>
      <c r="I5" s="183">
        <f>SUM(B5:H5)</f>
        <v>30.599999999999998</v>
      </c>
    </row>
    <row r="6" spans="1:9" ht="27.75" customHeight="1">
      <c r="A6" s="50" t="s">
        <v>9</v>
      </c>
      <c r="B6" s="26"/>
      <c r="C6" s="26">
        <v>41.3</v>
      </c>
      <c r="D6" s="26">
        <v>7.7</v>
      </c>
      <c r="E6" s="26">
        <v>10.15</v>
      </c>
      <c r="F6" s="26"/>
      <c r="G6" s="26">
        <v>25.6</v>
      </c>
      <c r="H6" s="26"/>
      <c r="I6" s="183">
        <f>SUM(B6:H6)</f>
        <v>84.75</v>
      </c>
    </row>
    <row r="7" spans="1:9" ht="38.25" customHeight="1">
      <c r="A7" s="51" t="s">
        <v>3</v>
      </c>
      <c r="B7" s="184">
        <f aca="true" t="shared" si="0" ref="B7:H7">SUM(B3:B6)</f>
        <v>0.1</v>
      </c>
      <c r="C7" s="184">
        <f t="shared" si="0"/>
        <v>94.91999999999997</v>
      </c>
      <c r="D7" s="184">
        <f t="shared" si="0"/>
        <v>91.4</v>
      </c>
      <c r="E7" s="184">
        <f t="shared" si="0"/>
        <v>29.75</v>
      </c>
      <c r="F7" s="184">
        <f t="shared" si="0"/>
        <v>2.35</v>
      </c>
      <c r="G7" s="184">
        <f t="shared" si="0"/>
        <v>215.35</v>
      </c>
      <c r="H7" s="184">
        <f t="shared" si="0"/>
        <v>1</v>
      </c>
      <c r="I7" s="184">
        <f>SUM(B7:H7)</f>
        <v>434.86999999999995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&amp;L&amp;G&amp;C&amp;"Verdana,Negrita"&amp;12SUPERFICIE COMUNAL DE CEPAJES PARA PISCO (ha)
REGION DE ATACAMA&amp;R&amp;"Verdana,Normal"CUADRO N° 15</oddHeader>
    <oddFooter>&amp;R&amp;F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57421875" style="18" customWidth="1"/>
    <col min="2" max="2" width="10.28125" style="18" customWidth="1"/>
    <col min="3" max="3" width="8.00390625" style="18" customWidth="1"/>
    <col min="4" max="4" width="10.421875" style="18" customWidth="1"/>
    <col min="5" max="5" width="8.421875" style="18" customWidth="1"/>
    <col min="6" max="6" width="9.00390625" style="18" customWidth="1"/>
    <col min="7" max="7" width="8.7109375" style="18" customWidth="1"/>
    <col min="8" max="8" width="11.421875" style="18" customWidth="1"/>
    <col min="9" max="16384" width="11.421875" style="18" customWidth="1"/>
  </cols>
  <sheetData>
    <row r="1" spans="1:9" ht="27" customHeight="1">
      <c r="A1" s="282" t="s">
        <v>10</v>
      </c>
      <c r="B1" s="294" t="s">
        <v>28</v>
      </c>
      <c r="C1" s="295"/>
      <c r="D1" s="295"/>
      <c r="E1" s="295"/>
      <c r="F1" s="295"/>
      <c r="G1" s="295"/>
      <c r="H1" s="296"/>
      <c r="I1" s="282" t="s">
        <v>11</v>
      </c>
    </row>
    <row r="2" spans="1:9" ht="127.5" customHeight="1">
      <c r="A2" s="282"/>
      <c r="B2" s="24" t="s">
        <v>22</v>
      </c>
      <c r="C2" s="24" t="s">
        <v>23</v>
      </c>
      <c r="D2" s="24" t="s">
        <v>24</v>
      </c>
      <c r="E2" s="24" t="s">
        <v>21</v>
      </c>
      <c r="F2" s="24" t="s">
        <v>25</v>
      </c>
      <c r="G2" s="24" t="s">
        <v>26</v>
      </c>
      <c r="H2" s="24" t="s">
        <v>27</v>
      </c>
      <c r="I2" s="282"/>
    </row>
    <row r="3" spans="1:9" ht="16.5" customHeight="1">
      <c r="A3" s="12" t="s">
        <v>5</v>
      </c>
      <c r="B3" s="204">
        <v>0.5</v>
      </c>
      <c r="C3" s="204">
        <v>17</v>
      </c>
      <c r="D3" s="204">
        <v>3.1</v>
      </c>
      <c r="E3" s="204">
        <v>10</v>
      </c>
      <c r="F3" s="204">
        <v>61</v>
      </c>
      <c r="G3" s="204">
        <v>0.5</v>
      </c>
      <c r="H3" s="204">
        <v>0.75</v>
      </c>
      <c r="I3" s="180">
        <f>SUM(B3:H3)</f>
        <v>92.85</v>
      </c>
    </row>
    <row r="4" spans="1:9" ht="15.75" customHeight="1">
      <c r="A4" s="12" t="s">
        <v>6</v>
      </c>
      <c r="B4" s="204">
        <v>1.49</v>
      </c>
      <c r="C4" s="204"/>
      <c r="D4" s="204"/>
      <c r="E4" s="204"/>
      <c r="F4" s="204"/>
      <c r="G4" s="204">
        <v>1.39</v>
      </c>
      <c r="H4" s="204">
        <v>0.24</v>
      </c>
      <c r="I4" s="180">
        <f>SUM(B4:H4)</f>
        <v>3.12</v>
      </c>
    </row>
    <row r="5" spans="1:9" ht="15.75" customHeight="1">
      <c r="A5" s="12" t="s">
        <v>8</v>
      </c>
      <c r="B5" s="204"/>
      <c r="C5" s="204"/>
      <c r="D5" s="204"/>
      <c r="E5" s="204"/>
      <c r="F5" s="204">
        <v>0.7</v>
      </c>
      <c r="G5" s="204"/>
      <c r="H5" s="204"/>
      <c r="I5" s="180">
        <f>SUM(B5:H5)</f>
        <v>0.7</v>
      </c>
    </row>
    <row r="6" spans="1:9" ht="16.5" customHeight="1">
      <c r="A6" s="12" t="s">
        <v>9</v>
      </c>
      <c r="B6" s="204">
        <v>3.34</v>
      </c>
      <c r="C6" s="204"/>
      <c r="D6" s="204"/>
      <c r="E6" s="204"/>
      <c r="F6" s="204"/>
      <c r="G6" s="204">
        <v>4.08</v>
      </c>
      <c r="H6" s="204">
        <v>0.24</v>
      </c>
      <c r="I6" s="180">
        <f>SUM(B6:H6)</f>
        <v>7.66</v>
      </c>
    </row>
    <row r="7" spans="1:9" ht="30.75" customHeight="1">
      <c r="A7" s="13" t="s">
        <v>3</v>
      </c>
      <c r="B7" s="113">
        <f aca="true" t="shared" si="0" ref="B7:H7">SUM(B3:B6)</f>
        <v>5.33</v>
      </c>
      <c r="C7" s="113">
        <f t="shared" si="0"/>
        <v>17</v>
      </c>
      <c r="D7" s="113">
        <f t="shared" si="0"/>
        <v>3.1</v>
      </c>
      <c r="E7" s="113">
        <f t="shared" si="0"/>
        <v>10</v>
      </c>
      <c r="F7" s="113">
        <f t="shared" si="0"/>
        <v>61.7</v>
      </c>
      <c r="G7" s="113">
        <f t="shared" si="0"/>
        <v>5.97</v>
      </c>
      <c r="H7" s="113">
        <f t="shared" si="0"/>
        <v>1.23</v>
      </c>
      <c r="I7" s="113">
        <f>SUM(B7:H7)</f>
        <v>104.33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2.125984251968504" bottom="0.7480314960629921" header="0.9055118110236221" footer="0.7086614173228347"/>
  <pageSetup horizontalDpi="600" verticalDpi="600" orientation="landscape" r:id="rId2"/>
  <headerFooter>
    <oddHeader>&amp;L&amp;G&amp;C&amp;"Verdana,Negrita"SUPERFICIE COMUNAL DE CEPAJES BLANCOS PARA VINIFICACION (has)
REGION DE ATACAMA&amp;R&amp;"Verdana,Normal"CUADRO N° 17</oddHeader>
    <oddFooter>&amp;R&amp;F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4.8515625" style="18" customWidth="1"/>
    <col min="2" max="2" width="5.8515625" style="18" customWidth="1"/>
    <col min="3" max="3" width="6.421875" style="18" customWidth="1"/>
    <col min="4" max="4" width="8.7109375" style="18" customWidth="1"/>
    <col min="5" max="5" width="9.57421875" style="18" customWidth="1"/>
    <col min="6" max="6" width="8.28125" style="18" customWidth="1"/>
    <col min="7" max="7" width="7.57421875" style="18" customWidth="1"/>
    <col min="8" max="8" width="7.8515625" style="18" customWidth="1"/>
    <col min="9" max="9" width="9.57421875" style="18" customWidth="1"/>
    <col min="10" max="10" width="6.57421875" style="18" customWidth="1"/>
    <col min="11" max="11" width="8.57421875" style="18" customWidth="1"/>
    <col min="12" max="12" width="6.57421875" style="18" customWidth="1"/>
    <col min="13" max="13" width="5.8515625" style="18" customWidth="1"/>
    <col min="14" max="14" width="6.57421875" style="18" customWidth="1"/>
    <col min="15" max="15" width="5.8515625" style="18" customWidth="1"/>
    <col min="16" max="16" width="7.8515625" style="18" customWidth="1"/>
    <col min="17" max="16384" width="11.421875" style="18" customWidth="1"/>
  </cols>
  <sheetData>
    <row r="1" spans="1:16" ht="25.5" customHeight="1">
      <c r="A1" s="282" t="s">
        <v>10</v>
      </c>
      <c r="B1" s="294" t="s">
        <v>43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6"/>
      <c r="P1" s="298" t="s">
        <v>11</v>
      </c>
    </row>
    <row r="2" spans="1:16" ht="132.75" customHeight="1">
      <c r="A2" s="282"/>
      <c r="B2" s="24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39</v>
      </c>
      <c r="M2" s="24" t="s">
        <v>40</v>
      </c>
      <c r="N2" s="24" t="s">
        <v>41</v>
      </c>
      <c r="O2" s="24" t="s">
        <v>42</v>
      </c>
      <c r="P2" s="298"/>
    </row>
    <row r="3" spans="1:16" ht="16.5" customHeight="1">
      <c r="A3" s="12" t="s">
        <v>5</v>
      </c>
      <c r="B3" s="204">
        <v>0.5</v>
      </c>
      <c r="C3" s="204">
        <v>0.5</v>
      </c>
      <c r="D3" s="204">
        <v>0.75</v>
      </c>
      <c r="E3" s="204">
        <v>0.5</v>
      </c>
      <c r="F3" s="204">
        <v>0.75</v>
      </c>
      <c r="G3" s="204">
        <v>0.38</v>
      </c>
      <c r="H3" s="204">
        <v>0.38</v>
      </c>
      <c r="I3" s="204">
        <v>0.25</v>
      </c>
      <c r="J3" s="204">
        <v>0.25</v>
      </c>
      <c r="K3" s="204">
        <v>0.2</v>
      </c>
      <c r="L3" s="204"/>
      <c r="M3" s="204">
        <v>0.5</v>
      </c>
      <c r="N3" s="204">
        <v>0.5</v>
      </c>
      <c r="O3" s="204">
        <v>1</v>
      </c>
      <c r="P3" s="180">
        <f>SUM(B3:O3)</f>
        <v>6.46</v>
      </c>
    </row>
    <row r="4" spans="1:16" ht="16.5" customHeight="1">
      <c r="A4" s="12" t="s">
        <v>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>
        <v>0.24</v>
      </c>
      <c r="M4" s="204"/>
      <c r="N4" s="204">
        <v>0.22</v>
      </c>
      <c r="O4" s="204"/>
      <c r="P4" s="180">
        <f>SUM(B4:O4)</f>
        <v>0.45999999999999996</v>
      </c>
    </row>
    <row r="5" spans="1:16" ht="17.25" customHeight="1">
      <c r="A5" s="12" t="s">
        <v>9</v>
      </c>
      <c r="B5" s="204"/>
      <c r="C5" s="204"/>
      <c r="D5" s="204"/>
      <c r="E5" s="204"/>
      <c r="F5" s="204"/>
      <c r="G5" s="204"/>
      <c r="H5" s="204">
        <v>2.02</v>
      </c>
      <c r="I5" s="204"/>
      <c r="J5" s="204"/>
      <c r="K5" s="204"/>
      <c r="L5" s="204">
        <v>2.1100000000000003</v>
      </c>
      <c r="M5" s="204"/>
      <c r="N5" s="204">
        <v>2.04</v>
      </c>
      <c r="O5" s="204"/>
      <c r="P5" s="180">
        <f>SUM(B5:O5)</f>
        <v>6.170000000000001</v>
      </c>
    </row>
    <row r="6" spans="1:16" ht="28.5" customHeight="1">
      <c r="A6" s="13" t="s">
        <v>3</v>
      </c>
      <c r="B6" s="113">
        <f aca="true" t="shared" si="0" ref="B6:O6">SUM(B3:B5)</f>
        <v>0.5</v>
      </c>
      <c r="C6" s="113">
        <f t="shared" si="0"/>
        <v>0.5</v>
      </c>
      <c r="D6" s="113">
        <f t="shared" si="0"/>
        <v>0.75</v>
      </c>
      <c r="E6" s="113">
        <f t="shared" si="0"/>
        <v>0.5</v>
      </c>
      <c r="F6" s="113">
        <f t="shared" si="0"/>
        <v>0.75</v>
      </c>
      <c r="G6" s="113">
        <f t="shared" si="0"/>
        <v>0.38</v>
      </c>
      <c r="H6" s="113">
        <f t="shared" si="0"/>
        <v>2.4</v>
      </c>
      <c r="I6" s="113">
        <f t="shared" si="0"/>
        <v>0.25</v>
      </c>
      <c r="J6" s="113">
        <f t="shared" si="0"/>
        <v>0.25</v>
      </c>
      <c r="K6" s="113">
        <f t="shared" si="0"/>
        <v>0.2</v>
      </c>
      <c r="L6" s="113">
        <f t="shared" si="0"/>
        <v>2.3500000000000005</v>
      </c>
      <c r="M6" s="113">
        <f t="shared" si="0"/>
        <v>0.5</v>
      </c>
      <c r="N6" s="113">
        <f t="shared" si="0"/>
        <v>2.76</v>
      </c>
      <c r="O6" s="113">
        <f t="shared" si="0"/>
        <v>1</v>
      </c>
      <c r="P6" s="113">
        <f>SUM(B6:O6)</f>
        <v>13.09</v>
      </c>
    </row>
  </sheetData>
  <sheetProtection/>
  <mergeCells count="3">
    <mergeCell ref="B1:O1"/>
    <mergeCell ref="A1:A2"/>
    <mergeCell ref="P1:P2"/>
  </mergeCells>
  <printOptions horizontalCentered="1"/>
  <pageMargins left="0.31496062992125984" right="0.31496062992125984" top="1.9291338582677167" bottom="0.7480314960629921" header="0.7086614173228347" footer="0.31496062992125984"/>
  <pageSetup horizontalDpi="600" verticalDpi="600" orientation="landscape" r:id="rId2"/>
  <headerFooter>
    <oddHeader>&amp;L&amp;G&amp;C&amp;"Verdana,Negrita"SUPERFICIE COMUNAL DE CEPAJES TINTOS PARA VINIFICACIÓN (has)
REGION DE ATACAMA&amp;RCUADRO N° 18</oddHeader>
    <oddFooter>&amp;R&amp;F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2" width="16.57421875" style="1" customWidth="1"/>
    <col min="3" max="3" width="15.28125" style="1" customWidth="1"/>
    <col min="4" max="4" width="16.28125" style="1" customWidth="1"/>
    <col min="5" max="5" width="16.7109375" style="1" customWidth="1"/>
    <col min="6" max="16384" width="11.421875" style="1" customWidth="1"/>
  </cols>
  <sheetData>
    <row r="1" spans="1:5" ht="31.5" customHeight="1">
      <c r="A1" s="277" t="s">
        <v>10</v>
      </c>
      <c r="B1" s="257"/>
      <c r="C1" s="257"/>
      <c r="D1" s="279"/>
      <c r="E1" s="277" t="s">
        <v>11</v>
      </c>
    </row>
    <row r="2" spans="1:5" ht="63.75" customHeight="1">
      <c r="A2" s="277"/>
      <c r="B2" s="7" t="s">
        <v>0</v>
      </c>
      <c r="C2" s="52" t="s">
        <v>1</v>
      </c>
      <c r="D2" s="52" t="s">
        <v>2</v>
      </c>
      <c r="E2" s="277"/>
    </row>
    <row r="3" spans="1:5" ht="14.25">
      <c r="A3" s="12" t="s">
        <v>44</v>
      </c>
      <c r="B3" s="26">
        <v>109.83</v>
      </c>
      <c r="C3" s="26">
        <v>7.1</v>
      </c>
      <c r="D3" s="26">
        <v>14.85</v>
      </c>
      <c r="E3" s="9">
        <f>SUM(B3:D3)</f>
        <v>131.78</v>
      </c>
    </row>
    <row r="4" spans="1:5" ht="14.25">
      <c r="A4" s="12" t="s">
        <v>45</v>
      </c>
      <c r="B4" s="26">
        <v>21.879999999999995</v>
      </c>
      <c r="C4" s="26"/>
      <c r="D4" s="26"/>
      <c r="E4" s="9">
        <f>SUM(B4:D4)</f>
        <v>21.879999999999995</v>
      </c>
    </row>
    <row r="5" spans="1:5" ht="14.25">
      <c r="A5" s="12" t="s">
        <v>46</v>
      </c>
      <c r="B5" s="26">
        <v>140.45999999999998</v>
      </c>
      <c r="C5" s="26">
        <v>6.2</v>
      </c>
      <c r="D5" s="26">
        <v>17.8</v>
      </c>
      <c r="E5" s="9">
        <f>SUM(B5:D5)</f>
        <v>164.45999999999998</v>
      </c>
    </row>
    <row r="6" spans="1:5" ht="14.25">
      <c r="A6" s="12" t="s">
        <v>401</v>
      </c>
      <c r="B6" s="26"/>
      <c r="C6" s="26"/>
      <c r="D6" s="26"/>
      <c r="E6" s="9"/>
    </row>
    <row r="7" spans="1:5" ht="14.25">
      <c r="A7" s="12" t="s">
        <v>47</v>
      </c>
      <c r="B7" s="26"/>
      <c r="C7" s="26">
        <v>54.059999999999995</v>
      </c>
      <c r="D7" s="26">
        <v>28.3</v>
      </c>
      <c r="E7" s="9">
        <f aca="true" t="shared" si="0" ref="E7:E15">SUM(B7:D7)</f>
        <v>82.36</v>
      </c>
    </row>
    <row r="8" spans="1:5" ht="14.25">
      <c r="A8" s="12" t="s">
        <v>48</v>
      </c>
      <c r="B8" s="26">
        <v>1064.9800000000007</v>
      </c>
      <c r="C8" s="26">
        <v>4</v>
      </c>
      <c r="D8" s="26">
        <v>2</v>
      </c>
      <c r="E8" s="9">
        <f t="shared" si="0"/>
        <v>1070.9800000000007</v>
      </c>
    </row>
    <row r="9" spans="1:5" ht="14.25">
      <c r="A9" s="12" t="s">
        <v>49</v>
      </c>
      <c r="B9" s="26">
        <v>2926.5399999999986</v>
      </c>
      <c r="C9" s="26">
        <v>1256.5800000000002</v>
      </c>
      <c r="D9" s="26">
        <v>1069.9899999999998</v>
      </c>
      <c r="E9" s="9">
        <f t="shared" si="0"/>
        <v>5253.109999999999</v>
      </c>
    </row>
    <row r="10" spans="1:5" ht="14.25">
      <c r="A10" s="12" t="s">
        <v>50</v>
      </c>
      <c r="B10" s="26">
        <v>283.99999999999994</v>
      </c>
      <c r="C10" s="26">
        <v>2.5</v>
      </c>
      <c r="D10" s="26">
        <v>21.499999999999996</v>
      </c>
      <c r="E10" s="9">
        <f t="shared" si="0"/>
        <v>307.99999999999994</v>
      </c>
    </row>
    <row r="11" spans="1:5" ht="14.25">
      <c r="A11" s="12" t="s">
        <v>51</v>
      </c>
      <c r="B11" s="26">
        <v>627.72</v>
      </c>
      <c r="C11" s="26">
        <v>146.09</v>
      </c>
      <c r="D11" s="26">
        <v>268.59</v>
      </c>
      <c r="E11" s="9">
        <f t="shared" si="0"/>
        <v>1042.4</v>
      </c>
    </row>
    <row r="12" spans="1:5" ht="14.25">
      <c r="A12" s="12" t="s">
        <v>52</v>
      </c>
      <c r="B12" s="26">
        <v>514.9000000000002</v>
      </c>
      <c r="C12" s="26"/>
      <c r="D12" s="26">
        <v>10.89</v>
      </c>
      <c r="E12" s="9">
        <f t="shared" si="0"/>
        <v>525.7900000000002</v>
      </c>
    </row>
    <row r="13" spans="1:5" ht="14.25">
      <c r="A13" s="12" t="s">
        <v>53</v>
      </c>
      <c r="B13" s="26">
        <v>1315.5099999999998</v>
      </c>
      <c r="C13" s="26">
        <v>25.78</v>
      </c>
      <c r="D13" s="26">
        <v>69.94999999999999</v>
      </c>
      <c r="E13" s="9">
        <f t="shared" si="0"/>
        <v>1411.2399999999998</v>
      </c>
    </row>
    <row r="14" spans="1:5" ht="14.25">
      <c r="A14" s="12" t="s">
        <v>54</v>
      </c>
      <c r="B14" s="26">
        <v>761.3800000000002</v>
      </c>
      <c r="C14" s="26">
        <v>140.24</v>
      </c>
      <c r="D14" s="26">
        <v>237.14999999999998</v>
      </c>
      <c r="E14" s="9">
        <f t="shared" si="0"/>
        <v>1138.7700000000002</v>
      </c>
    </row>
    <row r="15" spans="1:5" ht="26.25" customHeight="1">
      <c r="A15" s="13" t="s">
        <v>3</v>
      </c>
      <c r="B15" s="11">
        <f>SUM(B3:B14)</f>
        <v>7767.2</v>
      </c>
      <c r="C15" s="11">
        <f>SUM(C3:C14)</f>
        <v>1642.55</v>
      </c>
      <c r="D15" s="11">
        <f>SUM(D3:D14)</f>
        <v>1741.02</v>
      </c>
      <c r="E15" s="11">
        <f t="shared" si="0"/>
        <v>11150.77</v>
      </c>
    </row>
    <row r="19" spans="1:5" ht="14.25" customHeight="1">
      <c r="A19" s="258"/>
      <c r="B19" s="258"/>
      <c r="C19" s="258"/>
      <c r="D19" s="258"/>
      <c r="E19" s="258"/>
    </row>
    <row r="20" spans="1:5" ht="14.25">
      <c r="A20" s="258"/>
      <c r="B20" s="258"/>
      <c r="C20" s="258"/>
      <c r="D20" s="258"/>
      <c r="E20" s="258"/>
    </row>
    <row r="21" spans="1:5" ht="14.25">
      <c r="A21" s="258"/>
      <c r="B21" s="258"/>
      <c r="C21" s="258"/>
      <c r="D21" s="258"/>
      <c r="E21" s="258"/>
    </row>
  </sheetData>
  <sheetProtection/>
  <mergeCells count="4">
    <mergeCell ref="B1:D1"/>
    <mergeCell ref="A1:A2"/>
    <mergeCell ref="E1:E2"/>
    <mergeCell ref="A19:E21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 COQUIMBO&amp;RCUADRO N° 19</oddHeader>
    <oddFooter>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0.57421875" style="135" bestFit="1" customWidth="1"/>
    <col min="2" max="2" width="3.28125" style="18" bestFit="1" customWidth="1"/>
    <col min="3" max="3" width="3.00390625" style="18" customWidth="1"/>
    <col min="4" max="4" width="92.7109375" style="243" customWidth="1"/>
    <col min="5" max="11" width="11.421875" style="18" hidden="1" customWidth="1"/>
    <col min="12" max="16384" width="11.421875" style="18" customWidth="1"/>
  </cols>
  <sheetData>
    <row r="1" spans="1:4" ht="18" customHeight="1">
      <c r="A1" s="135" t="s">
        <v>440</v>
      </c>
      <c r="B1" s="135">
        <v>1</v>
      </c>
      <c r="C1" s="135"/>
      <c r="D1" s="243" t="s">
        <v>289</v>
      </c>
    </row>
    <row r="2" spans="1:4" ht="18" customHeight="1">
      <c r="A2" s="135" t="s">
        <v>440</v>
      </c>
      <c r="B2" s="135">
        <v>2</v>
      </c>
      <c r="C2" s="135"/>
      <c r="D2" s="243" t="s">
        <v>290</v>
      </c>
    </row>
    <row r="3" spans="1:4" ht="18" customHeight="1">
      <c r="A3" s="135" t="s">
        <v>440</v>
      </c>
      <c r="B3" s="135">
        <v>3</v>
      </c>
      <c r="C3" s="135"/>
      <c r="D3" s="243" t="s">
        <v>291</v>
      </c>
    </row>
    <row r="4" spans="1:4" ht="18" customHeight="1">
      <c r="A4" s="135" t="s">
        <v>440</v>
      </c>
      <c r="B4" s="135">
        <v>4</v>
      </c>
      <c r="C4" s="135"/>
      <c r="D4" s="243" t="s">
        <v>292</v>
      </c>
    </row>
    <row r="5" spans="1:4" ht="18" customHeight="1">
      <c r="A5" s="135" t="s">
        <v>440</v>
      </c>
      <c r="B5" s="135">
        <v>5</v>
      </c>
      <c r="C5" s="135"/>
      <c r="D5" s="243" t="s">
        <v>293</v>
      </c>
    </row>
    <row r="6" spans="1:4" ht="18" customHeight="1">
      <c r="A6" s="135" t="s">
        <v>440</v>
      </c>
      <c r="B6" s="135">
        <v>6</v>
      </c>
      <c r="C6" s="135"/>
      <c r="D6" s="243" t="s">
        <v>294</v>
      </c>
    </row>
    <row r="7" spans="1:4" ht="18" customHeight="1">
      <c r="A7" s="135" t="s">
        <v>440</v>
      </c>
      <c r="B7" s="135">
        <v>7</v>
      </c>
      <c r="C7" s="135"/>
      <c r="D7" s="243" t="s">
        <v>295</v>
      </c>
    </row>
    <row r="8" spans="1:4" ht="18" customHeight="1">
      <c r="A8" s="135" t="s">
        <v>440</v>
      </c>
      <c r="B8" s="135">
        <v>8</v>
      </c>
      <c r="C8" s="135"/>
      <c r="D8" s="243" t="s">
        <v>296</v>
      </c>
    </row>
    <row r="9" spans="1:4" ht="18" customHeight="1">
      <c r="A9" s="135" t="s">
        <v>440</v>
      </c>
      <c r="B9" s="135">
        <v>9</v>
      </c>
      <c r="C9" s="135"/>
      <c r="D9" s="243" t="s">
        <v>444</v>
      </c>
    </row>
    <row r="10" spans="1:11" ht="32.25" customHeight="1">
      <c r="A10" s="135" t="s">
        <v>440</v>
      </c>
      <c r="B10" s="135">
        <v>10</v>
      </c>
      <c r="C10" s="135"/>
      <c r="D10" s="252" t="s">
        <v>445</v>
      </c>
      <c r="E10" s="252"/>
      <c r="F10" s="252"/>
      <c r="G10" s="252"/>
      <c r="H10" s="252"/>
      <c r="I10" s="252"/>
      <c r="J10" s="252"/>
      <c r="K10" s="252"/>
    </row>
    <row r="11" spans="1:11" ht="32.25" customHeight="1">
      <c r="A11" s="135" t="s">
        <v>440</v>
      </c>
      <c r="B11" s="135">
        <v>11</v>
      </c>
      <c r="C11" s="135"/>
      <c r="D11" s="243" t="s">
        <v>438</v>
      </c>
      <c r="E11" s="244"/>
      <c r="F11" s="244"/>
      <c r="G11" s="244"/>
      <c r="H11" s="244"/>
      <c r="I11" s="244"/>
      <c r="J11" s="244"/>
      <c r="K11" s="244"/>
    </row>
    <row r="12" spans="1:11" ht="32.25" customHeight="1">
      <c r="A12" s="135" t="s">
        <v>440</v>
      </c>
      <c r="B12" s="135">
        <v>12</v>
      </c>
      <c r="C12" s="135"/>
      <c r="D12" s="243" t="s">
        <v>439</v>
      </c>
      <c r="E12" s="244"/>
      <c r="F12" s="244"/>
      <c r="G12" s="244"/>
      <c r="H12" s="244"/>
      <c r="I12" s="244"/>
      <c r="J12" s="244"/>
      <c r="K12" s="244"/>
    </row>
    <row r="13" spans="1:4" ht="18" customHeight="1">
      <c r="A13" s="135" t="s">
        <v>440</v>
      </c>
      <c r="B13" s="135">
        <v>13</v>
      </c>
      <c r="C13" s="135"/>
      <c r="D13" s="243" t="s">
        <v>297</v>
      </c>
    </row>
    <row r="14" spans="1:11" ht="33" customHeight="1">
      <c r="A14" s="135" t="s">
        <v>440</v>
      </c>
      <c r="B14" s="135">
        <v>14</v>
      </c>
      <c r="C14" s="135"/>
      <c r="D14" s="251" t="s">
        <v>446</v>
      </c>
      <c r="E14" s="251"/>
      <c r="F14" s="251"/>
      <c r="G14" s="251"/>
      <c r="H14" s="251"/>
      <c r="I14" s="251"/>
      <c r="J14" s="251"/>
      <c r="K14" s="251"/>
    </row>
    <row r="15" spans="1:4" ht="18" customHeight="1">
      <c r="A15" s="135" t="s">
        <v>440</v>
      </c>
      <c r="B15" s="135">
        <v>15</v>
      </c>
      <c r="C15" s="135"/>
      <c r="D15" s="243" t="s">
        <v>298</v>
      </c>
    </row>
    <row r="16" spans="1:4" ht="18" customHeight="1">
      <c r="A16" s="135" t="s">
        <v>440</v>
      </c>
      <c r="B16" s="135">
        <v>16</v>
      </c>
      <c r="C16" s="135"/>
      <c r="D16" s="243" t="s">
        <v>444</v>
      </c>
    </row>
    <row r="17" spans="1:4" ht="18" customHeight="1">
      <c r="A17" s="135" t="s">
        <v>440</v>
      </c>
      <c r="B17" s="135">
        <v>17</v>
      </c>
      <c r="C17" s="135"/>
      <c r="D17" s="243" t="s">
        <v>299</v>
      </c>
    </row>
    <row r="18" spans="1:4" ht="18" customHeight="1">
      <c r="A18" s="135" t="s">
        <v>440</v>
      </c>
      <c r="B18" s="135">
        <v>18</v>
      </c>
      <c r="C18" s="135"/>
      <c r="D18" s="243" t="s">
        <v>300</v>
      </c>
    </row>
    <row r="19" spans="1:4" ht="18" customHeight="1">
      <c r="A19" s="135" t="s">
        <v>440</v>
      </c>
      <c r="B19" s="135">
        <v>19</v>
      </c>
      <c r="C19" s="135"/>
      <c r="D19" s="243" t="s">
        <v>301</v>
      </c>
    </row>
    <row r="20" spans="1:11" ht="34.5" customHeight="1">
      <c r="A20" s="135" t="s">
        <v>440</v>
      </c>
      <c r="B20" s="135">
        <v>20</v>
      </c>
      <c r="C20" s="135"/>
      <c r="D20" s="251" t="s">
        <v>447</v>
      </c>
      <c r="E20" s="251"/>
      <c r="F20" s="251"/>
      <c r="G20" s="251"/>
      <c r="H20" s="251"/>
      <c r="I20" s="251"/>
      <c r="J20" s="251"/>
      <c r="K20" s="251"/>
    </row>
    <row r="21" spans="1:4" ht="18" customHeight="1">
      <c r="A21" s="135" t="s">
        <v>440</v>
      </c>
      <c r="B21" s="135">
        <v>21</v>
      </c>
      <c r="C21" s="135"/>
      <c r="D21" s="243" t="s">
        <v>302</v>
      </c>
    </row>
    <row r="22" spans="1:4" ht="18" customHeight="1">
      <c r="A22" s="135" t="s">
        <v>440</v>
      </c>
      <c r="B22" s="135">
        <v>22</v>
      </c>
      <c r="C22" s="135"/>
      <c r="D22" s="243" t="s">
        <v>444</v>
      </c>
    </row>
    <row r="23" spans="1:4" ht="18" customHeight="1">
      <c r="A23" s="135" t="s">
        <v>440</v>
      </c>
      <c r="B23" s="135">
        <v>23</v>
      </c>
      <c r="C23" s="135"/>
      <c r="D23" s="243" t="s">
        <v>303</v>
      </c>
    </row>
    <row r="24" spans="1:4" ht="18" customHeight="1">
      <c r="A24" s="135" t="s">
        <v>440</v>
      </c>
      <c r="B24" s="135">
        <v>24</v>
      </c>
      <c r="C24" s="135"/>
      <c r="D24" s="243" t="s">
        <v>304</v>
      </c>
    </row>
    <row r="25" spans="1:4" ht="18" customHeight="1">
      <c r="A25" s="135" t="s">
        <v>440</v>
      </c>
      <c r="B25" s="135">
        <v>25</v>
      </c>
      <c r="C25" s="135"/>
      <c r="D25" s="243" t="s">
        <v>305</v>
      </c>
    </row>
    <row r="26" spans="1:11" ht="31.5" customHeight="1">
      <c r="A26" s="135" t="s">
        <v>440</v>
      </c>
      <c r="B26" s="135">
        <v>26</v>
      </c>
      <c r="C26" s="135"/>
      <c r="D26" s="251" t="s">
        <v>448</v>
      </c>
      <c r="E26" s="251"/>
      <c r="F26" s="251"/>
      <c r="G26" s="251"/>
      <c r="H26" s="251"/>
      <c r="I26" s="251"/>
      <c r="J26" s="251"/>
      <c r="K26" s="251"/>
    </row>
    <row r="27" spans="1:4" ht="18" customHeight="1">
      <c r="A27" s="135" t="s">
        <v>440</v>
      </c>
      <c r="B27" s="135">
        <v>27</v>
      </c>
      <c r="C27" s="135"/>
      <c r="D27" s="243" t="s">
        <v>444</v>
      </c>
    </row>
    <row r="28" spans="1:4" ht="18" customHeight="1">
      <c r="A28" s="135" t="s">
        <v>440</v>
      </c>
      <c r="B28" s="135">
        <v>28</v>
      </c>
      <c r="C28" s="135"/>
      <c r="D28" s="243" t="s">
        <v>306</v>
      </c>
    </row>
    <row r="29" spans="1:4" ht="18" customHeight="1">
      <c r="A29" s="135" t="s">
        <v>440</v>
      </c>
      <c r="B29" s="135">
        <v>29</v>
      </c>
      <c r="C29" s="135"/>
      <c r="D29" s="243" t="s">
        <v>307</v>
      </c>
    </row>
    <row r="30" spans="1:4" ht="18" customHeight="1">
      <c r="A30" s="135" t="s">
        <v>440</v>
      </c>
      <c r="B30" s="135">
        <v>30</v>
      </c>
      <c r="C30" s="135"/>
      <c r="D30" s="243" t="s">
        <v>308</v>
      </c>
    </row>
    <row r="31" spans="1:11" ht="30.75" customHeight="1">
      <c r="A31" s="135" t="s">
        <v>440</v>
      </c>
      <c r="B31" s="135">
        <v>31</v>
      </c>
      <c r="C31" s="135"/>
      <c r="D31" s="251" t="s">
        <v>449</v>
      </c>
      <c r="E31" s="251"/>
      <c r="F31" s="251"/>
      <c r="G31" s="251"/>
      <c r="H31" s="251"/>
      <c r="I31" s="251"/>
      <c r="J31" s="251"/>
      <c r="K31" s="251"/>
    </row>
    <row r="32" spans="1:4" ht="18" customHeight="1">
      <c r="A32" s="135" t="s">
        <v>440</v>
      </c>
      <c r="B32" s="135">
        <v>32</v>
      </c>
      <c r="C32" s="135"/>
      <c r="D32" s="243" t="s">
        <v>444</v>
      </c>
    </row>
    <row r="33" spans="1:4" ht="18" customHeight="1">
      <c r="A33" s="135" t="s">
        <v>440</v>
      </c>
      <c r="B33" s="135">
        <v>33</v>
      </c>
      <c r="C33" s="135"/>
      <c r="D33" s="243" t="s">
        <v>309</v>
      </c>
    </row>
    <row r="34" spans="1:4" ht="18" customHeight="1">
      <c r="A34" s="135" t="s">
        <v>440</v>
      </c>
      <c r="B34" s="135">
        <v>34</v>
      </c>
      <c r="C34" s="135"/>
      <c r="D34" s="243" t="s">
        <v>310</v>
      </c>
    </row>
    <row r="35" spans="1:4" ht="18" customHeight="1">
      <c r="A35" s="135" t="s">
        <v>440</v>
      </c>
      <c r="B35" s="135">
        <v>35</v>
      </c>
      <c r="C35" s="135"/>
      <c r="D35" s="243" t="s">
        <v>311</v>
      </c>
    </row>
    <row r="36" spans="1:11" ht="27.75" customHeight="1">
      <c r="A36" s="135" t="s">
        <v>440</v>
      </c>
      <c r="B36" s="135">
        <v>36</v>
      </c>
      <c r="C36" s="135"/>
      <c r="D36" s="251" t="s">
        <v>450</v>
      </c>
      <c r="E36" s="251"/>
      <c r="F36" s="251"/>
      <c r="G36" s="251"/>
      <c r="H36" s="251"/>
      <c r="I36" s="251"/>
      <c r="J36" s="251"/>
      <c r="K36" s="251"/>
    </row>
    <row r="37" spans="1:4" ht="18" customHeight="1">
      <c r="A37" s="135" t="s">
        <v>440</v>
      </c>
      <c r="B37" s="135">
        <v>37</v>
      </c>
      <c r="C37" s="135"/>
      <c r="D37" s="243" t="s">
        <v>444</v>
      </c>
    </row>
    <row r="38" spans="1:4" ht="18" customHeight="1">
      <c r="A38" s="135" t="s">
        <v>440</v>
      </c>
      <c r="B38" s="135">
        <v>38</v>
      </c>
      <c r="C38" s="135"/>
      <c r="D38" s="243" t="s">
        <v>312</v>
      </c>
    </row>
    <row r="39" spans="1:4" ht="18" customHeight="1">
      <c r="A39" s="135" t="s">
        <v>440</v>
      </c>
      <c r="B39" s="135">
        <v>39</v>
      </c>
      <c r="C39" s="135"/>
      <c r="D39" s="243" t="s">
        <v>313</v>
      </c>
    </row>
    <row r="40" spans="1:4" ht="18" customHeight="1">
      <c r="A40" s="135" t="s">
        <v>440</v>
      </c>
      <c r="B40" s="135">
        <v>40</v>
      </c>
      <c r="C40" s="135"/>
      <c r="D40" s="243" t="s">
        <v>314</v>
      </c>
    </row>
    <row r="41" spans="1:11" ht="27.75" customHeight="1">
      <c r="A41" s="135" t="s">
        <v>440</v>
      </c>
      <c r="B41" s="135">
        <v>41</v>
      </c>
      <c r="C41" s="135"/>
      <c r="D41" s="251" t="s">
        <v>315</v>
      </c>
      <c r="E41" s="251"/>
      <c r="F41" s="251"/>
      <c r="G41" s="251"/>
      <c r="H41" s="251"/>
      <c r="I41" s="251"/>
      <c r="J41" s="251"/>
      <c r="K41" s="251"/>
    </row>
    <row r="42" spans="1:4" ht="18" customHeight="1">
      <c r="A42" s="135" t="s">
        <v>440</v>
      </c>
      <c r="B42" s="135">
        <v>42</v>
      </c>
      <c r="C42" s="135"/>
      <c r="D42" s="243" t="s">
        <v>316</v>
      </c>
    </row>
    <row r="43" spans="1:4" ht="18" customHeight="1">
      <c r="A43" s="135" t="s">
        <v>440</v>
      </c>
      <c r="B43" s="135">
        <v>43</v>
      </c>
      <c r="C43" s="135"/>
      <c r="D43" s="243" t="s">
        <v>317</v>
      </c>
    </row>
    <row r="44" spans="1:4" ht="33" customHeight="1">
      <c r="A44" s="135" t="s">
        <v>440</v>
      </c>
      <c r="B44" s="135">
        <v>44</v>
      </c>
      <c r="C44" s="135"/>
      <c r="D44" s="243" t="s">
        <v>320</v>
      </c>
    </row>
    <row r="45" spans="1:4" ht="18" customHeight="1">
      <c r="A45" s="135" t="s">
        <v>440</v>
      </c>
      <c r="B45" s="135">
        <v>45</v>
      </c>
      <c r="C45" s="135"/>
      <c r="D45" s="243" t="s">
        <v>318</v>
      </c>
    </row>
    <row r="46" spans="1:4" ht="30.75" customHeight="1">
      <c r="A46" s="135" t="s">
        <v>440</v>
      </c>
      <c r="B46" s="135">
        <v>46</v>
      </c>
      <c r="C46" s="135"/>
      <c r="D46" s="243" t="s">
        <v>319</v>
      </c>
    </row>
    <row r="47" spans="1:4" ht="18" customHeight="1">
      <c r="A47" s="135" t="s">
        <v>440</v>
      </c>
      <c r="B47" s="135">
        <v>47</v>
      </c>
      <c r="C47" s="135"/>
      <c r="D47" s="243" t="s">
        <v>321</v>
      </c>
    </row>
    <row r="48" spans="1:4" ht="21" customHeight="1">
      <c r="A48" s="135" t="s">
        <v>440</v>
      </c>
      <c r="B48" s="135">
        <v>48</v>
      </c>
      <c r="C48" s="135"/>
      <c r="D48" s="243" t="s">
        <v>322</v>
      </c>
    </row>
    <row r="49" spans="1:11" ht="26.25" customHeight="1">
      <c r="A49" s="135" t="s">
        <v>440</v>
      </c>
      <c r="B49" s="135">
        <v>49</v>
      </c>
      <c r="C49" s="135"/>
      <c r="D49" s="251" t="s">
        <v>451</v>
      </c>
      <c r="E49" s="251"/>
      <c r="F49" s="251"/>
      <c r="G49" s="251"/>
      <c r="H49" s="251"/>
      <c r="I49" s="251"/>
      <c r="J49" s="251"/>
      <c r="K49" s="251"/>
    </row>
    <row r="50" spans="1:4" ht="21" customHeight="1">
      <c r="A50" s="135" t="s">
        <v>440</v>
      </c>
      <c r="B50" s="135">
        <v>50</v>
      </c>
      <c r="C50" s="135"/>
      <c r="D50" s="243" t="s">
        <v>444</v>
      </c>
    </row>
    <row r="51" spans="1:4" ht="29.25" customHeight="1">
      <c r="A51" s="135" t="s">
        <v>440</v>
      </c>
      <c r="B51" s="135">
        <v>51</v>
      </c>
      <c r="C51" s="135"/>
      <c r="D51" s="243" t="s">
        <v>323</v>
      </c>
    </row>
    <row r="52" spans="1:4" ht="18" customHeight="1">
      <c r="A52" s="135" t="s">
        <v>440</v>
      </c>
      <c r="B52" s="135">
        <v>52</v>
      </c>
      <c r="C52" s="135"/>
      <c r="D52" s="243" t="s">
        <v>324</v>
      </c>
    </row>
    <row r="53" spans="1:4" ht="18" customHeight="1">
      <c r="A53" s="135" t="s">
        <v>440</v>
      </c>
      <c r="B53" s="135">
        <v>53</v>
      </c>
      <c r="C53" s="135"/>
      <c r="D53" s="243" t="s">
        <v>441</v>
      </c>
    </row>
    <row r="54" spans="1:4" ht="18" customHeight="1">
      <c r="A54" s="135" t="s">
        <v>440</v>
      </c>
      <c r="B54" s="135">
        <v>54</v>
      </c>
      <c r="C54" s="135"/>
      <c r="D54" s="243" t="s">
        <v>442</v>
      </c>
    </row>
    <row r="55" spans="1:4" ht="18" customHeight="1">
      <c r="A55" s="135" t="s">
        <v>440</v>
      </c>
      <c r="B55" s="135">
        <v>55</v>
      </c>
      <c r="C55" s="135"/>
      <c r="D55" s="243" t="s">
        <v>443</v>
      </c>
    </row>
  </sheetData>
  <sheetProtection/>
  <mergeCells count="8">
    <mergeCell ref="D41:K41"/>
    <mergeCell ref="D49:K49"/>
    <mergeCell ref="D14:K14"/>
    <mergeCell ref="D10:K10"/>
    <mergeCell ref="D20:K20"/>
    <mergeCell ref="D26:K26"/>
    <mergeCell ref="D31:K31"/>
    <mergeCell ref="D36:K36"/>
  </mergeCells>
  <printOptions/>
  <pageMargins left="0.7086614173228347" right="0.7086614173228347" top="1.141732283464567" bottom="0.7480314960629921" header="0.11811023622047245" footer="0.31496062992125984"/>
  <pageSetup horizontalDpi="600" verticalDpi="600" orientation="landscape" r:id="rId2"/>
  <headerFooter>
    <oddHeader>&amp;L&amp;G&amp;R&amp;"Verdana,Negrita"&amp;12INDICE
&amp;"Verdana,Normal"&amp;9Catastro Vitícola Nacional 2014</oddHeader>
    <oddFooter>&amp;R&amp;"Verdana,Normal"Página &amp;P de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13.421875" defaultRowHeight="24.75" customHeight="1"/>
  <cols>
    <col min="1" max="1" width="20.421875" style="1" customWidth="1"/>
    <col min="2" max="16384" width="13.421875" style="1" customWidth="1"/>
  </cols>
  <sheetData>
    <row r="1" spans="1:4" ht="24.75" customHeight="1">
      <c r="A1" s="277" t="s">
        <v>10</v>
      </c>
      <c r="B1" s="257"/>
      <c r="C1" s="279"/>
      <c r="D1" s="277" t="s">
        <v>11</v>
      </c>
    </row>
    <row r="2" spans="1:4" ht="24.75" customHeight="1">
      <c r="A2" s="277"/>
      <c r="B2" s="7" t="s">
        <v>12</v>
      </c>
      <c r="C2" s="7" t="s">
        <v>56</v>
      </c>
      <c r="D2" s="277"/>
    </row>
    <row r="3" spans="1:9" ht="24.75" customHeight="1">
      <c r="A3" s="5" t="s">
        <v>44</v>
      </c>
      <c r="B3" s="95">
        <v>10</v>
      </c>
      <c r="C3" s="95">
        <v>3</v>
      </c>
      <c r="D3" s="59">
        <f>SUM(B3:C3)</f>
        <v>13</v>
      </c>
      <c r="E3" s="92"/>
      <c r="F3" s="92"/>
      <c r="G3" s="91"/>
      <c r="H3" s="91"/>
      <c r="I3" s="91"/>
    </row>
    <row r="4" spans="1:9" ht="24.75" customHeight="1">
      <c r="A4" s="5" t="s">
        <v>45</v>
      </c>
      <c r="B4" s="95">
        <v>3</v>
      </c>
      <c r="C4" s="95"/>
      <c r="D4" s="59">
        <f>SUM(B4:C4)</f>
        <v>3</v>
      </c>
      <c r="E4" s="92"/>
      <c r="F4" s="92"/>
      <c r="G4" s="91"/>
      <c r="H4" s="91"/>
      <c r="I4" s="91"/>
    </row>
    <row r="5" spans="1:9" ht="24.75" customHeight="1">
      <c r="A5" s="5" t="s">
        <v>46</v>
      </c>
      <c r="B5" s="95">
        <v>58</v>
      </c>
      <c r="C5" s="95">
        <v>4</v>
      </c>
      <c r="D5" s="59">
        <f>SUM(B5:C5)</f>
        <v>62</v>
      </c>
      <c r="E5" s="92"/>
      <c r="F5" s="92"/>
      <c r="G5" s="91"/>
      <c r="H5" s="91"/>
      <c r="I5" s="91"/>
    </row>
    <row r="6" spans="1:9" ht="24.75" customHeight="1">
      <c r="A6" s="5" t="s">
        <v>401</v>
      </c>
      <c r="B6" s="95"/>
      <c r="C6" s="95"/>
      <c r="D6" s="59"/>
      <c r="E6" s="92"/>
      <c r="F6" s="92"/>
      <c r="G6" s="91"/>
      <c r="H6" s="91"/>
      <c r="I6" s="91"/>
    </row>
    <row r="7" spans="1:9" ht="24.75" customHeight="1">
      <c r="A7" s="5" t="s">
        <v>47</v>
      </c>
      <c r="B7" s="95"/>
      <c r="C7" s="95">
        <v>6</v>
      </c>
      <c r="D7" s="59">
        <f aca="true" t="shared" si="0" ref="D7:D15">SUM(B7:C7)</f>
        <v>6</v>
      </c>
      <c r="E7" s="92"/>
      <c r="F7" s="92"/>
      <c r="G7" s="91"/>
      <c r="H7" s="91"/>
      <c r="I7" s="91"/>
    </row>
    <row r="8" spans="1:9" ht="24.75" customHeight="1">
      <c r="A8" s="5" t="s">
        <v>48</v>
      </c>
      <c r="B8" s="95">
        <v>458</v>
      </c>
      <c r="C8" s="95">
        <v>2</v>
      </c>
      <c r="D8" s="59">
        <f t="shared" si="0"/>
        <v>460</v>
      </c>
      <c r="E8" s="92"/>
      <c r="F8" s="92"/>
      <c r="G8" s="91"/>
      <c r="H8" s="91"/>
      <c r="I8" s="91"/>
    </row>
    <row r="9" spans="1:9" ht="24.75" customHeight="1">
      <c r="A9" s="5" t="s">
        <v>49</v>
      </c>
      <c r="B9" s="95">
        <v>333</v>
      </c>
      <c r="C9" s="95">
        <v>86</v>
      </c>
      <c r="D9" s="59">
        <f t="shared" si="0"/>
        <v>419</v>
      </c>
      <c r="E9" s="92"/>
      <c r="F9" s="92"/>
      <c r="G9" s="91"/>
      <c r="H9" s="91"/>
      <c r="I9" s="91"/>
    </row>
    <row r="10" spans="1:9" ht="24.75" customHeight="1">
      <c r="A10" s="5" t="s">
        <v>50</v>
      </c>
      <c r="B10" s="95">
        <v>113</v>
      </c>
      <c r="C10" s="95">
        <v>6</v>
      </c>
      <c r="D10" s="59">
        <f t="shared" si="0"/>
        <v>119</v>
      </c>
      <c r="E10" s="92"/>
      <c r="F10" s="92"/>
      <c r="G10" s="91"/>
      <c r="H10" s="91"/>
      <c r="I10" s="91"/>
    </row>
    <row r="11" spans="1:9" ht="24.75" customHeight="1">
      <c r="A11" s="5" t="s">
        <v>51</v>
      </c>
      <c r="B11" s="95">
        <v>80</v>
      </c>
      <c r="C11" s="95">
        <v>28</v>
      </c>
      <c r="D11" s="59">
        <f t="shared" si="0"/>
        <v>108</v>
      </c>
      <c r="E11" s="92"/>
      <c r="F11" s="92"/>
      <c r="G11" s="91"/>
      <c r="H11" s="91"/>
      <c r="I11" s="91"/>
    </row>
    <row r="12" spans="1:9" ht="24.75" customHeight="1">
      <c r="A12" s="5" t="s">
        <v>52</v>
      </c>
      <c r="B12" s="95">
        <v>145</v>
      </c>
      <c r="C12" s="95">
        <v>4</v>
      </c>
      <c r="D12" s="59">
        <f t="shared" si="0"/>
        <v>149</v>
      </c>
      <c r="E12" s="92"/>
      <c r="F12" s="92"/>
      <c r="G12" s="91"/>
      <c r="H12" s="91"/>
      <c r="I12" s="91"/>
    </row>
    <row r="13" spans="1:7" ht="24.75" customHeight="1">
      <c r="A13" s="5" t="s">
        <v>53</v>
      </c>
      <c r="B13" s="95">
        <v>407</v>
      </c>
      <c r="C13" s="95">
        <v>18</v>
      </c>
      <c r="D13" s="59">
        <f t="shared" si="0"/>
        <v>425</v>
      </c>
      <c r="F13" s="92"/>
      <c r="G13" s="91"/>
    </row>
    <row r="14" spans="1:4" ht="24.75" customHeight="1">
      <c r="A14" s="5" t="s">
        <v>54</v>
      </c>
      <c r="B14" s="95">
        <v>168</v>
      </c>
      <c r="C14" s="95">
        <v>29</v>
      </c>
      <c r="D14" s="59">
        <f t="shared" si="0"/>
        <v>197</v>
      </c>
    </row>
    <row r="15" spans="1:4" ht="24.75" customHeight="1">
      <c r="A15" s="6" t="s">
        <v>3</v>
      </c>
      <c r="B15" s="8">
        <f>SUM(B3:B14)</f>
        <v>1775</v>
      </c>
      <c r="C15" s="8">
        <f>SUM(C3:C14)</f>
        <v>186</v>
      </c>
      <c r="D15" s="8">
        <f t="shared" si="0"/>
        <v>1961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&amp;L&amp;G&amp;C&amp;"Verdana,Negrita"NUMERO DE PROPIEDADES CON PLANTACIONES DE VIDES
DE CONSUMO FRESCO, PARA PISCO Y VINIFICACION
REGION DE COQUIMBO&amp;RCUADRO N° 20</oddHeader>
    <oddFooter>&amp;R&amp;F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2" width="6.421875" style="1" customWidth="1"/>
    <col min="3" max="3" width="7.7109375" style="1" customWidth="1"/>
    <col min="4" max="4" width="8.28125" style="1" customWidth="1"/>
    <col min="5" max="5" width="10.421875" style="1" customWidth="1"/>
    <col min="6" max="6" width="10.28125" style="1" customWidth="1"/>
    <col min="7" max="8" width="5.8515625" style="1" customWidth="1"/>
    <col min="9" max="9" width="10.421875" style="1" customWidth="1"/>
    <col min="10" max="10" width="7.140625" style="1" customWidth="1"/>
    <col min="11" max="11" width="10.421875" style="1" customWidth="1"/>
    <col min="12" max="12" width="6.421875" style="1" customWidth="1"/>
    <col min="13" max="13" width="8.421875" style="1" customWidth="1"/>
    <col min="14" max="14" width="12.28125" style="1" customWidth="1"/>
    <col min="15" max="16384" width="11.421875" style="1" customWidth="1"/>
  </cols>
  <sheetData>
    <row r="1" spans="1:14" ht="31.5" customHeight="1">
      <c r="A1" s="277" t="s">
        <v>10</v>
      </c>
      <c r="B1" s="278" t="s">
        <v>63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99" t="s">
        <v>11</v>
      </c>
    </row>
    <row r="2" spans="1:14" ht="102" customHeight="1">
      <c r="A2" s="277"/>
      <c r="B2" s="24" t="s">
        <v>57</v>
      </c>
      <c r="C2" s="24" t="s">
        <v>58</v>
      </c>
      <c r="D2" s="24" t="s">
        <v>59</v>
      </c>
      <c r="E2" s="24" t="s">
        <v>14</v>
      </c>
      <c r="F2" s="24" t="s">
        <v>15</v>
      </c>
      <c r="G2" s="24" t="s">
        <v>60</v>
      </c>
      <c r="H2" s="24" t="s">
        <v>61</v>
      </c>
      <c r="I2" s="24" t="s">
        <v>16</v>
      </c>
      <c r="J2" s="24" t="s">
        <v>17</v>
      </c>
      <c r="K2" s="24" t="s">
        <v>18</v>
      </c>
      <c r="L2" s="24" t="s">
        <v>62</v>
      </c>
      <c r="M2" s="24" t="s">
        <v>19</v>
      </c>
      <c r="N2" s="300"/>
    </row>
    <row r="3" spans="1:14" ht="14.25">
      <c r="A3" s="12" t="s">
        <v>44</v>
      </c>
      <c r="B3" s="204"/>
      <c r="C3" s="204"/>
      <c r="D3" s="204"/>
      <c r="E3" s="204">
        <v>24.59</v>
      </c>
      <c r="F3" s="204">
        <v>12.96</v>
      </c>
      <c r="G3" s="204"/>
      <c r="H3" s="204"/>
      <c r="I3" s="204">
        <v>34.8</v>
      </c>
      <c r="J3" s="204"/>
      <c r="K3" s="204">
        <v>35.519999999999996</v>
      </c>
      <c r="L3" s="204"/>
      <c r="M3" s="204">
        <v>1.96</v>
      </c>
      <c r="N3" s="9">
        <f aca="true" t="shared" si="0" ref="N3:N13">SUM(B3:M3)</f>
        <v>109.82999999999998</v>
      </c>
    </row>
    <row r="4" spans="1:14" ht="14.25">
      <c r="A4" s="12" t="s">
        <v>45</v>
      </c>
      <c r="B4" s="204"/>
      <c r="C4" s="204"/>
      <c r="D4" s="204"/>
      <c r="E4" s="204">
        <v>5.6</v>
      </c>
      <c r="F4" s="204">
        <v>1.7</v>
      </c>
      <c r="G4" s="204"/>
      <c r="H4" s="204"/>
      <c r="I4" s="204">
        <v>5.6000000000000005</v>
      </c>
      <c r="J4" s="204"/>
      <c r="K4" s="204">
        <v>8.98</v>
      </c>
      <c r="L4" s="204"/>
      <c r="M4" s="204"/>
      <c r="N4" s="9">
        <f t="shared" si="0"/>
        <v>21.880000000000003</v>
      </c>
    </row>
    <row r="5" spans="1:14" ht="14.25">
      <c r="A5" s="12" t="s">
        <v>46</v>
      </c>
      <c r="B5" s="204"/>
      <c r="C5" s="204"/>
      <c r="D5" s="204"/>
      <c r="E5" s="204">
        <v>1.75</v>
      </c>
      <c r="F5" s="204">
        <v>39.81</v>
      </c>
      <c r="G5" s="204"/>
      <c r="H5" s="204"/>
      <c r="I5" s="204">
        <v>19.8</v>
      </c>
      <c r="J5" s="204"/>
      <c r="K5" s="204">
        <v>78.9</v>
      </c>
      <c r="L5" s="204"/>
      <c r="M5" s="204">
        <v>0.2</v>
      </c>
      <c r="N5" s="9">
        <f t="shared" si="0"/>
        <v>140.45999999999998</v>
      </c>
    </row>
    <row r="6" spans="1:14" ht="14.25">
      <c r="A6" s="12" t="s">
        <v>48</v>
      </c>
      <c r="B6" s="204"/>
      <c r="C6" s="204">
        <v>0.2</v>
      </c>
      <c r="D6" s="204">
        <v>0.5</v>
      </c>
      <c r="E6" s="204">
        <v>114.59999999999997</v>
      </c>
      <c r="F6" s="204">
        <v>356.1699999999999</v>
      </c>
      <c r="G6" s="204">
        <v>0.6</v>
      </c>
      <c r="H6" s="204"/>
      <c r="I6" s="204">
        <v>173.21999999999997</v>
      </c>
      <c r="J6" s="204"/>
      <c r="K6" s="204">
        <v>407.72</v>
      </c>
      <c r="L6" s="204"/>
      <c r="M6" s="204">
        <v>11.969999999999999</v>
      </c>
      <c r="N6" s="9">
        <f t="shared" si="0"/>
        <v>1064.9799999999998</v>
      </c>
    </row>
    <row r="7" spans="1:14" ht="14.25">
      <c r="A7" s="12" t="s">
        <v>49</v>
      </c>
      <c r="B7" s="204"/>
      <c r="C7" s="204">
        <v>27.220000000000006</v>
      </c>
      <c r="D7" s="204">
        <v>13.100000000000001</v>
      </c>
      <c r="E7" s="204">
        <v>547.1799999999998</v>
      </c>
      <c r="F7" s="204">
        <v>76.14000000000001</v>
      </c>
      <c r="G7" s="204"/>
      <c r="H7" s="230">
        <v>4</v>
      </c>
      <c r="I7" s="204">
        <v>752.9200000000004</v>
      </c>
      <c r="J7" s="204">
        <v>10.58</v>
      </c>
      <c r="K7" s="204">
        <v>1387.1700000000005</v>
      </c>
      <c r="L7" s="204"/>
      <c r="M7" s="204">
        <v>108.23000000000005</v>
      </c>
      <c r="N7" s="9">
        <f t="shared" si="0"/>
        <v>2926.540000000001</v>
      </c>
    </row>
    <row r="8" spans="1:14" ht="14.25">
      <c r="A8" s="12" t="s">
        <v>50</v>
      </c>
      <c r="B8" s="204">
        <v>0.39</v>
      </c>
      <c r="C8" s="204"/>
      <c r="D8" s="204">
        <v>0.25</v>
      </c>
      <c r="E8" s="204">
        <v>32.68</v>
      </c>
      <c r="F8" s="204">
        <v>117.10999999999999</v>
      </c>
      <c r="G8" s="204"/>
      <c r="H8" s="204"/>
      <c r="I8" s="204">
        <v>55.75000000000001</v>
      </c>
      <c r="J8" s="204"/>
      <c r="K8" s="204">
        <v>65.07000000000001</v>
      </c>
      <c r="L8" s="204"/>
      <c r="M8" s="204">
        <v>12.75</v>
      </c>
      <c r="N8" s="9">
        <f t="shared" si="0"/>
        <v>284</v>
      </c>
    </row>
    <row r="9" spans="1:14" ht="14.25">
      <c r="A9" s="12" t="s">
        <v>51</v>
      </c>
      <c r="B9" s="204"/>
      <c r="C9" s="204">
        <v>9.4</v>
      </c>
      <c r="D9" s="204"/>
      <c r="E9" s="204">
        <v>145.29</v>
      </c>
      <c r="F9" s="204">
        <v>22.71</v>
      </c>
      <c r="G9" s="204"/>
      <c r="H9" s="204"/>
      <c r="I9" s="204">
        <v>155.95000000000002</v>
      </c>
      <c r="J9" s="204"/>
      <c r="K9" s="204">
        <v>276.31000000000006</v>
      </c>
      <c r="L9" s="204"/>
      <c r="M9" s="204">
        <v>18.060000000000002</v>
      </c>
      <c r="N9" s="9">
        <f t="shared" si="0"/>
        <v>627.72</v>
      </c>
    </row>
    <row r="10" spans="1:14" ht="14.25">
      <c r="A10" s="12" t="s">
        <v>52</v>
      </c>
      <c r="B10" s="204"/>
      <c r="C10" s="204"/>
      <c r="D10" s="204"/>
      <c r="E10" s="204">
        <v>13.799999999999999</v>
      </c>
      <c r="F10" s="204">
        <v>437.6000000000001</v>
      </c>
      <c r="G10" s="204"/>
      <c r="H10" s="204"/>
      <c r="I10" s="204">
        <v>25.380000000000003</v>
      </c>
      <c r="J10" s="204"/>
      <c r="K10" s="204">
        <v>34.870000000000005</v>
      </c>
      <c r="L10" s="204"/>
      <c r="M10" s="204">
        <v>3.25</v>
      </c>
      <c r="N10" s="9">
        <f t="shared" si="0"/>
        <v>514.9000000000001</v>
      </c>
    </row>
    <row r="11" spans="1:14" ht="14.25">
      <c r="A11" s="12" t="s">
        <v>53</v>
      </c>
      <c r="B11" s="204"/>
      <c r="C11" s="204">
        <v>8.6</v>
      </c>
      <c r="D11" s="204">
        <v>0.5</v>
      </c>
      <c r="E11" s="204">
        <v>32.55</v>
      </c>
      <c r="F11" s="204">
        <v>377.4</v>
      </c>
      <c r="G11" s="204">
        <v>0.5</v>
      </c>
      <c r="H11" s="204"/>
      <c r="I11" s="204">
        <v>165.5399999999999</v>
      </c>
      <c r="J11" s="204"/>
      <c r="K11" s="204">
        <v>713.23</v>
      </c>
      <c r="L11" s="204"/>
      <c r="M11" s="204">
        <v>17.189999999999998</v>
      </c>
      <c r="N11" s="9">
        <f t="shared" si="0"/>
        <v>1315.51</v>
      </c>
    </row>
    <row r="12" spans="1:14" ht="14.25">
      <c r="A12" s="12" t="s">
        <v>54</v>
      </c>
      <c r="B12" s="204"/>
      <c r="C12" s="204">
        <v>43.64</v>
      </c>
      <c r="D12" s="204"/>
      <c r="E12" s="204">
        <v>57.03</v>
      </c>
      <c r="F12" s="204">
        <v>174.73000000000002</v>
      </c>
      <c r="G12" s="204"/>
      <c r="H12" s="204"/>
      <c r="I12" s="204">
        <v>115.25999999999995</v>
      </c>
      <c r="J12" s="204"/>
      <c r="K12" s="204">
        <v>343.67</v>
      </c>
      <c r="L12" s="204">
        <v>0.05</v>
      </c>
      <c r="M12" s="204">
        <v>26.999999999999996</v>
      </c>
      <c r="N12" s="9">
        <f t="shared" si="0"/>
        <v>761.3799999999999</v>
      </c>
    </row>
    <row r="13" spans="1:14" ht="28.5" customHeight="1">
      <c r="A13" s="13" t="s">
        <v>3</v>
      </c>
      <c r="B13" s="11">
        <f aca="true" t="shared" si="1" ref="B13:M13">SUM(B3:B12)</f>
        <v>0.39</v>
      </c>
      <c r="C13" s="11">
        <f t="shared" si="1"/>
        <v>89.06</v>
      </c>
      <c r="D13" s="11">
        <f t="shared" si="1"/>
        <v>14.350000000000001</v>
      </c>
      <c r="E13" s="11">
        <f t="shared" si="1"/>
        <v>975.0699999999996</v>
      </c>
      <c r="F13" s="11">
        <f t="shared" si="1"/>
        <v>1616.33</v>
      </c>
      <c r="G13" s="11">
        <f t="shared" si="1"/>
        <v>1.1</v>
      </c>
      <c r="H13" s="115">
        <f t="shared" si="1"/>
        <v>4</v>
      </c>
      <c r="I13" s="115">
        <f t="shared" si="1"/>
        <v>1504.2200000000005</v>
      </c>
      <c r="J13" s="11">
        <f t="shared" si="1"/>
        <v>10.58</v>
      </c>
      <c r="K13" s="115">
        <f t="shared" si="1"/>
        <v>3351.4400000000005</v>
      </c>
      <c r="L13" s="11">
        <f t="shared" si="1"/>
        <v>0.05</v>
      </c>
      <c r="M13" s="115">
        <f t="shared" si="1"/>
        <v>200.61000000000004</v>
      </c>
      <c r="N13" s="11">
        <f t="shared" si="0"/>
        <v>7767.200000000001</v>
      </c>
    </row>
  </sheetData>
  <sheetProtection/>
  <mergeCells count="3">
    <mergeCell ref="B1:M1"/>
    <mergeCell ref="A1:A2"/>
    <mergeCell ref="N1:N2"/>
  </mergeCells>
  <printOptions horizontalCentered="1"/>
  <pageMargins left="0.11811023622047245" right="0.11811023622047245" top="1.7322834645669292" bottom="0.7480314960629921" header="0.7086614173228347" footer="0.9055118110236221"/>
  <pageSetup horizontalDpi="600" verticalDpi="600" orientation="landscape" r:id="rId2"/>
  <headerFooter>
    <oddHeader>&amp;L           &amp;G&amp;C&amp;"Verdana,Negrita"SUPERFICIE COMUNAL DE CEPAJES PARA PISCO (has)
REGION DE COQUIMBO&amp;RCUADRO N° 21</oddHeader>
    <oddFooter>&amp;R&amp;F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9.00390625" style="1" customWidth="1"/>
    <col min="2" max="2" width="9.00390625" style="1" customWidth="1"/>
    <col min="3" max="3" width="6.421875" style="1" customWidth="1"/>
    <col min="4" max="4" width="7.140625" style="1" customWidth="1"/>
    <col min="5" max="5" width="9.00390625" style="1" customWidth="1"/>
    <col min="6" max="6" width="7.7109375" style="1" customWidth="1"/>
    <col min="7" max="7" width="10.8515625" style="1" customWidth="1"/>
    <col min="8" max="8" width="7.7109375" style="1" customWidth="1"/>
    <col min="9" max="9" width="7.140625" style="1" customWidth="1"/>
    <col min="10" max="10" width="9.00390625" style="1" customWidth="1"/>
    <col min="11" max="11" width="5.8515625" style="1" customWidth="1"/>
    <col min="12" max="12" width="7.7109375" style="1" customWidth="1"/>
    <col min="13" max="13" width="10.28125" style="1" customWidth="1"/>
    <col min="14" max="16384" width="11.421875" style="1" customWidth="1"/>
  </cols>
  <sheetData>
    <row r="1" spans="1:13" ht="26.25" customHeight="1">
      <c r="A1" s="282" t="s">
        <v>10</v>
      </c>
      <c r="B1" s="301" t="s">
        <v>28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282" t="s">
        <v>11</v>
      </c>
    </row>
    <row r="2" spans="1:13" ht="123" customHeight="1">
      <c r="A2" s="282"/>
      <c r="B2" s="24" t="s">
        <v>22</v>
      </c>
      <c r="C2" s="24" t="s">
        <v>64</v>
      </c>
      <c r="D2" s="24" t="s">
        <v>23</v>
      </c>
      <c r="E2" s="24" t="s">
        <v>24</v>
      </c>
      <c r="F2" s="24" t="s">
        <v>21</v>
      </c>
      <c r="G2" s="24" t="s">
        <v>25</v>
      </c>
      <c r="H2" s="24" t="s">
        <v>65</v>
      </c>
      <c r="I2" s="24" t="s">
        <v>66</v>
      </c>
      <c r="J2" s="24" t="s">
        <v>26</v>
      </c>
      <c r="K2" s="24" t="s">
        <v>19</v>
      </c>
      <c r="L2" s="24" t="s">
        <v>27</v>
      </c>
      <c r="M2" s="282"/>
    </row>
    <row r="3" spans="1:13" ht="14.25">
      <c r="A3" s="25" t="s">
        <v>44</v>
      </c>
      <c r="B3" s="26">
        <v>2.25</v>
      </c>
      <c r="C3" s="26"/>
      <c r="D3" s="26"/>
      <c r="E3" s="26"/>
      <c r="F3" s="26">
        <v>4.85</v>
      </c>
      <c r="G3" s="26"/>
      <c r="H3" s="26"/>
      <c r="I3" s="26"/>
      <c r="J3" s="26"/>
      <c r="K3" s="26"/>
      <c r="L3" s="26"/>
      <c r="M3" s="111">
        <f aca="true" t="shared" si="0" ref="M3:M12">SUM(B3:L3)</f>
        <v>7.1</v>
      </c>
    </row>
    <row r="4" spans="1:13" ht="14.25">
      <c r="A4" s="25" t="s">
        <v>46</v>
      </c>
      <c r="B4" s="26">
        <v>0.75</v>
      </c>
      <c r="C4" s="26"/>
      <c r="D4" s="26"/>
      <c r="E4" s="26">
        <v>0.5</v>
      </c>
      <c r="F4" s="26">
        <v>0.5</v>
      </c>
      <c r="G4" s="26">
        <v>3.7</v>
      </c>
      <c r="H4" s="26"/>
      <c r="I4" s="26"/>
      <c r="J4" s="26">
        <v>0.75</v>
      </c>
      <c r="K4" s="26"/>
      <c r="L4" s="26"/>
      <c r="M4" s="111">
        <f t="shared" si="0"/>
        <v>6.2</v>
      </c>
    </row>
    <row r="5" spans="1:13" ht="14.25">
      <c r="A5" s="25" t="s">
        <v>47</v>
      </c>
      <c r="B5" s="26">
        <v>15.1</v>
      </c>
      <c r="C5" s="26"/>
      <c r="D5" s="26"/>
      <c r="E5" s="26"/>
      <c r="F5" s="26"/>
      <c r="G5" s="26"/>
      <c r="H5" s="26"/>
      <c r="I5" s="26">
        <v>5.4</v>
      </c>
      <c r="J5" s="26">
        <v>33.56</v>
      </c>
      <c r="K5" s="26"/>
      <c r="L5" s="26"/>
      <c r="M5" s="111">
        <f t="shared" si="0"/>
        <v>54.06</v>
      </c>
    </row>
    <row r="6" spans="1:13" ht="14.25">
      <c r="A6" s="25" t="s">
        <v>48</v>
      </c>
      <c r="B6" s="26"/>
      <c r="C6" s="26"/>
      <c r="D6" s="26">
        <v>4</v>
      </c>
      <c r="E6" s="26"/>
      <c r="F6" s="26"/>
      <c r="G6" s="26"/>
      <c r="H6" s="26"/>
      <c r="I6" s="26"/>
      <c r="J6" s="26"/>
      <c r="K6" s="26"/>
      <c r="L6" s="26"/>
      <c r="M6" s="111">
        <f t="shared" si="0"/>
        <v>4</v>
      </c>
    </row>
    <row r="7" spans="1:13" ht="14.25">
      <c r="A7" s="25" t="s">
        <v>49</v>
      </c>
      <c r="B7" s="26">
        <v>675.3200000000003</v>
      </c>
      <c r="C7" s="26">
        <v>7.720000000000001</v>
      </c>
      <c r="D7" s="26">
        <v>1.5</v>
      </c>
      <c r="E7" s="26">
        <v>48.930000000000014</v>
      </c>
      <c r="F7" s="26">
        <v>42.14</v>
      </c>
      <c r="G7" s="26">
        <v>145.41000000000005</v>
      </c>
      <c r="H7" s="26">
        <v>29.990000000000002</v>
      </c>
      <c r="I7" s="26">
        <v>1.63</v>
      </c>
      <c r="J7" s="26">
        <v>260.01000000000005</v>
      </c>
      <c r="K7" s="26">
        <v>3</v>
      </c>
      <c r="L7" s="26">
        <v>40.93</v>
      </c>
      <c r="M7" s="111">
        <f t="shared" si="0"/>
        <v>1256.5800000000006</v>
      </c>
    </row>
    <row r="8" spans="1:13" ht="14.25">
      <c r="A8" s="25" t="s">
        <v>50</v>
      </c>
      <c r="B8" s="26"/>
      <c r="C8" s="26"/>
      <c r="D8" s="26"/>
      <c r="E8" s="26"/>
      <c r="F8" s="26">
        <v>2.5</v>
      </c>
      <c r="G8" s="26"/>
      <c r="H8" s="26"/>
      <c r="I8" s="26"/>
      <c r="J8" s="26"/>
      <c r="K8" s="26"/>
      <c r="L8" s="26"/>
      <c r="M8" s="111">
        <f t="shared" si="0"/>
        <v>2.5</v>
      </c>
    </row>
    <row r="9" spans="1:13" ht="14.25">
      <c r="A9" s="25" t="s">
        <v>51</v>
      </c>
      <c r="B9" s="26">
        <v>63.940000000000005</v>
      </c>
      <c r="C9" s="26"/>
      <c r="D9" s="26"/>
      <c r="E9" s="26">
        <v>28.93</v>
      </c>
      <c r="F9" s="26">
        <v>15.08</v>
      </c>
      <c r="G9" s="26">
        <v>25</v>
      </c>
      <c r="H9" s="26"/>
      <c r="I9" s="26"/>
      <c r="J9" s="26"/>
      <c r="K9" s="26"/>
      <c r="L9" s="26">
        <v>13.14</v>
      </c>
      <c r="M9" s="111">
        <f t="shared" si="0"/>
        <v>146.08999999999997</v>
      </c>
    </row>
    <row r="10" spans="1:13" ht="14.25">
      <c r="A10" s="25" t="s">
        <v>53</v>
      </c>
      <c r="B10" s="26"/>
      <c r="C10" s="26"/>
      <c r="D10" s="26"/>
      <c r="E10" s="26"/>
      <c r="F10" s="26">
        <v>4.3</v>
      </c>
      <c r="G10" s="26">
        <v>20.6</v>
      </c>
      <c r="H10" s="26"/>
      <c r="I10" s="26"/>
      <c r="J10" s="26"/>
      <c r="K10" s="26"/>
      <c r="L10" s="26">
        <v>0.88</v>
      </c>
      <c r="M10" s="111">
        <f t="shared" si="0"/>
        <v>25.78</v>
      </c>
    </row>
    <row r="11" spans="1:13" ht="14.25">
      <c r="A11" s="25" t="s">
        <v>54</v>
      </c>
      <c r="B11" s="26">
        <v>4.48</v>
      </c>
      <c r="C11" s="26"/>
      <c r="D11" s="26"/>
      <c r="E11" s="26">
        <v>10</v>
      </c>
      <c r="F11" s="26"/>
      <c r="G11" s="26">
        <v>63.13</v>
      </c>
      <c r="H11" s="26"/>
      <c r="I11" s="26">
        <v>5</v>
      </c>
      <c r="J11" s="26">
        <v>51.629999999999995</v>
      </c>
      <c r="K11" s="26"/>
      <c r="L11" s="26">
        <v>6</v>
      </c>
      <c r="M11" s="111">
        <f t="shared" si="0"/>
        <v>140.24</v>
      </c>
    </row>
    <row r="12" spans="1:13" ht="27" customHeight="1">
      <c r="A12" s="10" t="s">
        <v>3</v>
      </c>
      <c r="B12" s="115">
        <f aca="true" t="shared" si="1" ref="B12:L12">SUM(B3:B11)</f>
        <v>761.8400000000004</v>
      </c>
      <c r="C12" s="115">
        <f t="shared" si="1"/>
        <v>7.720000000000001</v>
      </c>
      <c r="D12" s="115">
        <f t="shared" si="1"/>
        <v>5.5</v>
      </c>
      <c r="E12" s="115">
        <f t="shared" si="1"/>
        <v>88.36000000000001</v>
      </c>
      <c r="F12" s="115">
        <f t="shared" si="1"/>
        <v>69.37</v>
      </c>
      <c r="G12" s="115">
        <f t="shared" si="1"/>
        <v>257.84000000000003</v>
      </c>
      <c r="H12" s="115">
        <f t="shared" si="1"/>
        <v>29.990000000000002</v>
      </c>
      <c r="I12" s="115">
        <f t="shared" si="1"/>
        <v>12.030000000000001</v>
      </c>
      <c r="J12" s="115">
        <f t="shared" si="1"/>
        <v>345.95000000000005</v>
      </c>
      <c r="K12" s="115">
        <f t="shared" si="1"/>
        <v>3</v>
      </c>
      <c r="L12" s="115">
        <f t="shared" si="1"/>
        <v>60.95</v>
      </c>
      <c r="M12" s="115">
        <f t="shared" si="0"/>
        <v>1642.5500000000006</v>
      </c>
    </row>
  </sheetData>
  <sheetProtection/>
  <mergeCells count="3">
    <mergeCell ref="B1:L1"/>
    <mergeCell ref="A1:A2"/>
    <mergeCell ref="M1:M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scale="95" r:id="rId2"/>
  <headerFooter>
    <oddHeader>&amp;L&amp;G&amp;C&amp;"Verdana,Negrita"SUPERFICIE COMUNAL DE CEPAJES BLANCOS PARA VINIFICACIÓN (has)
REGION DE COQUIMBO&amp;RCUADRO N° 23</oddHeader>
    <oddFooter>&amp;R&amp;F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7109375" style="1" customWidth="1"/>
    <col min="2" max="2" width="7.8515625" style="1" customWidth="1"/>
    <col min="3" max="3" width="9.140625" style="1" customWidth="1"/>
    <col min="4" max="4" width="5.8515625" style="1" customWidth="1"/>
    <col min="5" max="5" width="9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8.421875" style="1" customWidth="1"/>
    <col min="10" max="10" width="7.8515625" style="1" customWidth="1"/>
    <col min="11" max="11" width="6.140625" style="1" customWidth="1"/>
    <col min="12" max="13" width="6.57421875" style="1" customWidth="1"/>
    <col min="14" max="14" width="9.140625" style="1" customWidth="1"/>
    <col min="15" max="15" width="7.140625" style="1" customWidth="1"/>
    <col min="16" max="16" width="8.421875" style="1" customWidth="1"/>
    <col min="17" max="17" width="5.8515625" style="1" customWidth="1"/>
    <col min="18" max="18" width="8.421875" style="1" customWidth="1"/>
    <col min="19" max="19" width="10.421875" style="1" customWidth="1"/>
    <col min="20" max="16384" width="11.421875" style="1" customWidth="1"/>
  </cols>
  <sheetData>
    <row r="1" spans="1:19" ht="34.5" customHeight="1">
      <c r="A1" s="282" t="s">
        <v>10</v>
      </c>
      <c r="B1" s="301" t="s">
        <v>43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2" t="s">
        <v>11</v>
      </c>
    </row>
    <row r="2" spans="1:19" ht="110.25" customHeight="1">
      <c r="A2" s="282"/>
      <c r="B2" s="24" t="s">
        <v>30</v>
      </c>
      <c r="C2" s="24" t="s">
        <v>31</v>
      </c>
      <c r="D2" s="24" t="s">
        <v>129</v>
      </c>
      <c r="E2" s="24" t="s">
        <v>32</v>
      </c>
      <c r="F2" s="24" t="s">
        <v>33</v>
      </c>
      <c r="G2" s="24" t="s">
        <v>94</v>
      </c>
      <c r="H2" s="24" t="s">
        <v>34</v>
      </c>
      <c r="I2" s="24" t="s">
        <v>35</v>
      </c>
      <c r="J2" s="24" t="s">
        <v>396</v>
      </c>
      <c r="K2" s="24" t="s">
        <v>38</v>
      </c>
      <c r="L2" s="24" t="s">
        <v>68</v>
      </c>
      <c r="M2" s="24" t="s">
        <v>69</v>
      </c>
      <c r="N2" s="24" t="s">
        <v>39</v>
      </c>
      <c r="O2" s="24" t="s">
        <v>40</v>
      </c>
      <c r="P2" s="24" t="s">
        <v>41</v>
      </c>
      <c r="Q2" s="24" t="s">
        <v>96</v>
      </c>
      <c r="R2" s="24" t="s">
        <v>42</v>
      </c>
      <c r="S2" s="302"/>
    </row>
    <row r="3" spans="1:19" ht="15">
      <c r="A3" s="41" t="s">
        <v>44</v>
      </c>
      <c r="B3" s="26"/>
      <c r="C3" s="26">
        <v>6.49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>
        <v>4.5</v>
      </c>
      <c r="Q3" s="26"/>
      <c r="R3" s="26">
        <v>3.86</v>
      </c>
      <c r="S3" s="111">
        <f aca="true" t="shared" si="0" ref="S3:S12">SUM(B3:R3)</f>
        <v>14.85</v>
      </c>
    </row>
    <row r="4" spans="1:19" ht="15">
      <c r="A4" s="41" t="s">
        <v>46</v>
      </c>
      <c r="B4" s="26"/>
      <c r="C4" s="26">
        <v>4</v>
      </c>
      <c r="D4" s="26">
        <v>0.5</v>
      </c>
      <c r="E4" s="26"/>
      <c r="F4" s="26">
        <v>0.6</v>
      </c>
      <c r="G4" s="26">
        <v>0.8</v>
      </c>
      <c r="H4" s="26"/>
      <c r="I4" s="26"/>
      <c r="J4" s="26">
        <v>0.5</v>
      </c>
      <c r="K4" s="26"/>
      <c r="L4" s="26"/>
      <c r="M4" s="26"/>
      <c r="N4" s="26"/>
      <c r="O4" s="26"/>
      <c r="P4" s="26">
        <v>11.4</v>
      </c>
      <c r="Q4" s="26"/>
      <c r="R4" s="26"/>
      <c r="S4" s="111">
        <f t="shared" si="0"/>
        <v>17.8</v>
      </c>
    </row>
    <row r="5" spans="1:19" ht="15">
      <c r="A5" s="41" t="s">
        <v>47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>
        <v>15.3</v>
      </c>
      <c r="O5" s="26"/>
      <c r="P5" s="26">
        <v>13</v>
      </c>
      <c r="Q5" s="26"/>
      <c r="R5" s="26"/>
      <c r="S5" s="111">
        <f t="shared" si="0"/>
        <v>28.3</v>
      </c>
    </row>
    <row r="6" spans="1:19" ht="15">
      <c r="A6" s="41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2</v>
      </c>
      <c r="S6" s="111">
        <f>SUM(B6:R6)</f>
        <v>2</v>
      </c>
    </row>
    <row r="7" spans="1:19" ht="15">
      <c r="A7" s="41" t="s">
        <v>49</v>
      </c>
      <c r="B7" s="26">
        <v>14.120000000000001</v>
      </c>
      <c r="C7" s="26">
        <v>229.43</v>
      </c>
      <c r="D7" s="26"/>
      <c r="E7" s="26">
        <v>60.11</v>
      </c>
      <c r="F7" s="26">
        <v>15.58</v>
      </c>
      <c r="G7" s="26"/>
      <c r="H7" s="26">
        <v>13.1</v>
      </c>
      <c r="I7" s="26">
        <v>90.34</v>
      </c>
      <c r="J7" s="26"/>
      <c r="K7" s="26">
        <v>0.5</v>
      </c>
      <c r="L7" s="26"/>
      <c r="M7" s="26">
        <v>4.68</v>
      </c>
      <c r="N7" s="26">
        <v>144.45999999999998</v>
      </c>
      <c r="O7" s="26">
        <v>1.4</v>
      </c>
      <c r="P7" s="26">
        <v>338.02</v>
      </c>
      <c r="Q7" s="26"/>
      <c r="R7" s="26">
        <v>158.24999999999997</v>
      </c>
      <c r="S7" s="111">
        <f t="shared" si="0"/>
        <v>1069.99</v>
      </c>
    </row>
    <row r="8" spans="1:19" ht="15">
      <c r="A8" s="41" t="s">
        <v>50</v>
      </c>
      <c r="B8" s="26"/>
      <c r="C8" s="26">
        <v>3.98</v>
      </c>
      <c r="D8" s="26">
        <v>0.9</v>
      </c>
      <c r="E8" s="26">
        <v>1.1</v>
      </c>
      <c r="F8" s="26">
        <v>0.7</v>
      </c>
      <c r="G8" s="26">
        <v>1.26</v>
      </c>
      <c r="H8" s="26"/>
      <c r="I8" s="26"/>
      <c r="J8" s="26"/>
      <c r="K8" s="26"/>
      <c r="L8" s="26">
        <v>1.0699999999999998</v>
      </c>
      <c r="M8" s="26">
        <v>1.7</v>
      </c>
      <c r="N8" s="26"/>
      <c r="O8" s="26"/>
      <c r="P8" s="26">
        <v>10.79</v>
      </c>
      <c r="Q8" s="26"/>
      <c r="R8" s="26"/>
      <c r="S8" s="111">
        <f t="shared" si="0"/>
        <v>21.5</v>
      </c>
    </row>
    <row r="9" spans="1:19" ht="15">
      <c r="A9" s="41" t="s">
        <v>51</v>
      </c>
      <c r="B9" s="26">
        <v>8.84</v>
      </c>
      <c r="C9" s="26">
        <v>63.959999999999994</v>
      </c>
      <c r="D9" s="26"/>
      <c r="E9" s="26">
        <v>34.4</v>
      </c>
      <c r="F9" s="26"/>
      <c r="G9" s="26"/>
      <c r="H9" s="26"/>
      <c r="I9" s="26">
        <v>9.8</v>
      </c>
      <c r="J9" s="26">
        <v>1.72</v>
      </c>
      <c r="K9" s="26"/>
      <c r="L9" s="26">
        <v>0.72</v>
      </c>
      <c r="M9" s="26"/>
      <c r="N9" s="26">
        <v>8.2</v>
      </c>
      <c r="O9" s="26"/>
      <c r="P9" s="26">
        <v>89.40999999999998</v>
      </c>
      <c r="Q9" s="26"/>
      <c r="R9" s="26">
        <v>51.54</v>
      </c>
      <c r="S9" s="111">
        <f t="shared" si="0"/>
        <v>268.59</v>
      </c>
    </row>
    <row r="10" spans="1:19" ht="15">
      <c r="A10" s="41" t="s">
        <v>52</v>
      </c>
      <c r="B10" s="26">
        <v>0.93</v>
      </c>
      <c r="C10" s="26">
        <v>3.0999999999999996</v>
      </c>
      <c r="D10" s="26">
        <v>0.87</v>
      </c>
      <c r="E10" s="26">
        <v>0.86</v>
      </c>
      <c r="F10" s="26">
        <v>0.86</v>
      </c>
      <c r="G10" s="26">
        <v>0.87</v>
      </c>
      <c r="H10" s="26"/>
      <c r="I10" s="26">
        <v>0.73</v>
      </c>
      <c r="J10" s="26">
        <v>0.86</v>
      </c>
      <c r="K10" s="26"/>
      <c r="L10" s="26"/>
      <c r="M10" s="26">
        <v>0.84</v>
      </c>
      <c r="N10" s="26"/>
      <c r="O10" s="26"/>
      <c r="P10" s="26">
        <v>0.4</v>
      </c>
      <c r="Q10" s="26">
        <v>0.57</v>
      </c>
      <c r="R10" s="26"/>
      <c r="S10" s="111">
        <f t="shared" si="0"/>
        <v>10.89</v>
      </c>
    </row>
    <row r="11" spans="1:19" ht="15">
      <c r="A11" s="41" t="s">
        <v>53</v>
      </c>
      <c r="B11" s="26">
        <v>2</v>
      </c>
      <c r="C11" s="26">
        <v>13.83</v>
      </c>
      <c r="D11" s="26"/>
      <c r="E11" s="26">
        <v>0.57</v>
      </c>
      <c r="F11" s="26">
        <v>3</v>
      </c>
      <c r="G11" s="26"/>
      <c r="H11" s="26"/>
      <c r="I11" s="26"/>
      <c r="J11" s="26"/>
      <c r="K11" s="26"/>
      <c r="L11" s="26">
        <v>2.17</v>
      </c>
      <c r="M11" s="26"/>
      <c r="N11" s="26"/>
      <c r="O11" s="26"/>
      <c r="P11" s="26">
        <v>47.379999999999995</v>
      </c>
      <c r="Q11" s="26"/>
      <c r="R11" s="26">
        <v>1</v>
      </c>
      <c r="S11" s="111">
        <f t="shared" si="0"/>
        <v>69.94999999999999</v>
      </c>
    </row>
    <row r="12" spans="1:19" ht="15">
      <c r="A12" s="41" t="s">
        <v>54</v>
      </c>
      <c r="B12" s="26"/>
      <c r="C12" s="26">
        <v>5.08</v>
      </c>
      <c r="D12" s="26"/>
      <c r="E12" s="26">
        <v>55.739999999999995</v>
      </c>
      <c r="F12" s="26">
        <v>6.5</v>
      </c>
      <c r="G12" s="26"/>
      <c r="H12" s="26"/>
      <c r="I12" s="26">
        <v>2.43</v>
      </c>
      <c r="J12" s="26"/>
      <c r="K12" s="26"/>
      <c r="L12" s="26"/>
      <c r="M12" s="26"/>
      <c r="N12" s="26">
        <v>15.08</v>
      </c>
      <c r="O12" s="26">
        <v>9</v>
      </c>
      <c r="P12" s="26">
        <v>90.11999999999999</v>
      </c>
      <c r="Q12" s="26"/>
      <c r="R12" s="26">
        <v>53.199999999999996</v>
      </c>
      <c r="S12" s="111">
        <f t="shared" si="0"/>
        <v>237.14999999999998</v>
      </c>
    </row>
    <row r="13" spans="1:19" ht="29.25" customHeight="1">
      <c r="A13" s="10" t="s">
        <v>3</v>
      </c>
      <c r="B13" s="115">
        <f aca="true" t="shared" si="1" ref="B13:R13">SUM(B3:B12)</f>
        <v>25.89</v>
      </c>
      <c r="C13" s="115">
        <f t="shared" si="1"/>
        <v>329.87</v>
      </c>
      <c r="D13" s="115">
        <f>SUM(D3:D12)</f>
        <v>2.27</v>
      </c>
      <c r="E13" s="115">
        <f t="shared" si="1"/>
        <v>152.77999999999997</v>
      </c>
      <c r="F13" s="115">
        <f t="shared" si="1"/>
        <v>27.24</v>
      </c>
      <c r="G13" s="115">
        <f>SUM(G3:G12)</f>
        <v>2.93</v>
      </c>
      <c r="H13" s="115">
        <f t="shared" si="1"/>
        <v>13.1</v>
      </c>
      <c r="I13" s="115">
        <f t="shared" si="1"/>
        <v>103.30000000000001</v>
      </c>
      <c r="J13" s="115">
        <f>SUM(J3:J12)</f>
        <v>3.0799999999999996</v>
      </c>
      <c r="K13" s="115">
        <f t="shared" si="1"/>
        <v>0.5</v>
      </c>
      <c r="L13" s="115">
        <f t="shared" si="1"/>
        <v>3.96</v>
      </c>
      <c r="M13" s="115">
        <f t="shared" si="1"/>
        <v>7.22</v>
      </c>
      <c r="N13" s="115">
        <f t="shared" si="1"/>
        <v>183.04</v>
      </c>
      <c r="O13" s="115">
        <f t="shared" si="1"/>
        <v>10.4</v>
      </c>
      <c r="P13" s="115">
        <f t="shared" si="1"/>
        <v>605.0199999999999</v>
      </c>
      <c r="Q13" s="115">
        <f>SUM(Q3:Q12)</f>
        <v>0.57</v>
      </c>
      <c r="R13" s="115">
        <f t="shared" si="1"/>
        <v>269.84999999999997</v>
      </c>
      <c r="S13" s="115">
        <f>SUM(B13:R13)</f>
        <v>1741.0199999999998</v>
      </c>
    </row>
  </sheetData>
  <sheetProtection/>
  <mergeCells count="3">
    <mergeCell ref="B1:R1"/>
    <mergeCell ref="A1:A2"/>
    <mergeCell ref="S1:S2"/>
  </mergeCells>
  <printOptions horizontalCentered="1"/>
  <pageMargins left="0.11811023622047245" right="0" top="1.7322834645669292" bottom="0.7480314960629921" header="0.7086614173228347" footer="0.7086614173228347"/>
  <pageSetup horizontalDpi="600" verticalDpi="600" orientation="landscape" scale="85" r:id="rId2"/>
  <headerFooter>
    <oddHeader>&amp;L&amp;G&amp;C&amp;"Verdana,Negrita"SUPERFICIE COMUNAL DE CEPAJES TINTOS PARA VINIFICACIÓN (has)
REGION DE COQUIMBO&amp;RCUADRO N° 24</oddHeader>
    <oddFooter>&amp;R&amp;F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3.421875" style="1" customWidth="1"/>
    <col min="2" max="2" width="23.8515625" style="1" customWidth="1"/>
    <col min="3" max="3" width="21.57421875" style="1" customWidth="1"/>
    <col min="4" max="4" width="12.57421875" style="1" customWidth="1"/>
    <col min="5" max="16384" width="11.421875" style="1" customWidth="1"/>
  </cols>
  <sheetData>
    <row r="1" spans="1:4" ht="22.5" customHeight="1">
      <c r="A1" s="281" t="s">
        <v>10</v>
      </c>
      <c r="B1" s="295"/>
      <c r="C1" s="296"/>
      <c r="D1" s="281" t="s">
        <v>11</v>
      </c>
    </row>
    <row r="2" spans="1:4" ht="36.75" customHeight="1">
      <c r="A2" s="281"/>
      <c r="B2" s="57" t="s">
        <v>1</v>
      </c>
      <c r="C2" s="57" t="s">
        <v>2</v>
      </c>
      <c r="D2" s="281"/>
    </row>
    <row r="3" spans="1:4" ht="14.25">
      <c r="A3" s="17" t="s">
        <v>70</v>
      </c>
      <c r="B3" s="204"/>
      <c r="C3" s="204">
        <v>31.2</v>
      </c>
      <c r="D3" s="112">
        <f aca="true" t="shared" si="0" ref="D3:D20">SUM(B3:C3)</f>
        <v>31.2</v>
      </c>
    </row>
    <row r="4" spans="1:4" ht="14.25">
      <c r="A4" s="17" t="s">
        <v>71</v>
      </c>
      <c r="B4" s="204">
        <v>144.39000000000001</v>
      </c>
      <c r="C4" s="204">
        <v>69.35000000000001</v>
      </c>
      <c r="D4" s="112">
        <f t="shared" si="0"/>
        <v>213.74</v>
      </c>
    </row>
    <row r="5" spans="1:4" ht="14.25">
      <c r="A5" s="17" t="s">
        <v>72</v>
      </c>
      <c r="B5" s="204">
        <v>4363.620000000005</v>
      </c>
      <c r="C5" s="204">
        <v>1500.039999999999</v>
      </c>
      <c r="D5" s="112">
        <f t="shared" si="0"/>
        <v>5863.660000000004</v>
      </c>
    </row>
    <row r="6" spans="1:4" ht="14.25">
      <c r="A6" s="17" t="s">
        <v>73</v>
      </c>
      <c r="B6" s="204"/>
      <c r="C6" s="204">
        <v>55.36</v>
      </c>
      <c r="D6" s="112">
        <f t="shared" si="0"/>
        <v>55.36</v>
      </c>
    </row>
    <row r="7" spans="1:4" ht="14.25">
      <c r="A7" s="17" t="s">
        <v>74</v>
      </c>
      <c r="B7" s="204">
        <v>5.13</v>
      </c>
      <c r="C7" s="204">
        <v>242.33000000000004</v>
      </c>
      <c r="D7" s="112">
        <f t="shared" si="0"/>
        <v>247.46000000000004</v>
      </c>
    </row>
    <row r="8" spans="1:4" ht="14.25">
      <c r="A8" s="17" t="s">
        <v>266</v>
      </c>
      <c r="B8" s="204">
        <v>2</v>
      </c>
      <c r="C8" s="204">
        <v>2</v>
      </c>
      <c r="D8" s="112">
        <f t="shared" si="0"/>
        <v>4</v>
      </c>
    </row>
    <row r="9" spans="1:4" ht="14.25">
      <c r="A9" s="17" t="s">
        <v>75</v>
      </c>
      <c r="B9" s="204">
        <v>3</v>
      </c>
      <c r="C9" s="204">
        <v>59.7</v>
      </c>
      <c r="D9" s="112">
        <f t="shared" si="0"/>
        <v>62.7</v>
      </c>
    </row>
    <row r="10" spans="1:4" ht="14.25">
      <c r="A10" s="17" t="s">
        <v>397</v>
      </c>
      <c r="B10" s="204"/>
      <c r="C10" s="204"/>
      <c r="D10" s="112">
        <f t="shared" si="0"/>
        <v>0</v>
      </c>
    </row>
    <row r="11" spans="1:6" ht="15">
      <c r="A11" s="17" t="s">
        <v>76</v>
      </c>
      <c r="B11" s="204"/>
      <c r="C11" s="204">
        <v>12.890000000000002</v>
      </c>
      <c r="D11" s="112">
        <f t="shared" si="0"/>
        <v>12.890000000000002</v>
      </c>
      <c r="F11" s="92"/>
    </row>
    <row r="12" spans="1:6" ht="15">
      <c r="A12" s="17" t="s">
        <v>77</v>
      </c>
      <c r="B12" s="204">
        <v>5.799999999999999</v>
      </c>
      <c r="C12" s="204">
        <v>304.87000000000006</v>
      </c>
      <c r="D12" s="112">
        <f t="shared" si="0"/>
        <v>310.6700000000001</v>
      </c>
      <c r="F12" s="92"/>
    </row>
    <row r="13" spans="1:6" ht="15">
      <c r="A13" s="17" t="s">
        <v>421</v>
      </c>
      <c r="B13" s="204">
        <v>1</v>
      </c>
      <c r="C13" s="204">
        <v>2</v>
      </c>
      <c r="D13" s="112">
        <f t="shared" si="0"/>
        <v>3</v>
      </c>
      <c r="F13" s="92"/>
    </row>
    <row r="14" spans="1:6" ht="15">
      <c r="A14" s="17" t="s">
        <v>267</v>
      </c>
      <c r="B14" s="204"/>
      <c r="C14" s="204">
        <v>4.2</v>
      </c>
      <c r="D14" s="112">
        <f t="shared" si="0"/>
        <v>4.2</v>
      </c>
      <c r="F14" s="92"/>
    </row>
    <row r="15" spans="1:6" ht="15">
      <c r="A15" s="17" t="s">
        <v>78</v>
      </c>
      <c r="B15" s="204"/>
      <c r="C15" s="204">
        <v>2</v>
      </c>
      <c r="D15" s="112">
        <f t="shared" si="0"/>
        <v>2</v>
      </c>
      <c r="F15" s="92"/>
    </row>
    <row r="16" spans="1:6" ht="15">
      <c r="A16" s="17" t="s">
        <v>79</v>
      </c>
      <c r="B16" s="204">
        <v>148.29999999999998</v>
      </c>
      <c r="C16" s="204">
        <v>84.04</v>
      </c>
      <c r="D16" s="112">
        <f t="shared" si="0"/>
        <v>232.33999999999997</v>
      </c>
      <c r="F16" s="92"/>
    </row>
    <row r="17" spans="1:6" ht="15">
      <c r="A17" s="17" t="s">
        <v>80</v>
      </c>
      <c r="B17" s="204">
        <v>14.370000000000001</v>
      </c>
      <c r="C17" s="204">
        <v>15.91</v>
      </c>
      <c r="D17" s="112">
        <f t="shared" si="0"/>
        <v>30.28</v>
      </c>
      <c r="F17" s="92"/>
    </row>
    <row r="18" spans="1:6" ht="15">
      <c r="A18" s="17" t="s">
        <v>81</v>
      </c>
      <c r="B18" s="204">
        <v>2.19</v>
      </c>
      <c r="C18" s="204">
        <v>6</v>
      </c>
      <c r="D18" s="112">
        <f t="shared" si="0"/>
        <v>8.19</v>
      </c>
      <c r="F18" s="92"/>
    </row>
    <row r="19" spans="1:6" ht="15">
      <c r="A19" s="17" t="s">
        <v>82</v>
      </c>
      <c r="B19" s="204">
        <v>1337.0900000000001</v>
      </c>
      <c r="C19" s="204">
        <v>755.0800000000002</v>
      </c>
      <c r="D19" s="112">
        <f t="shared" si="0"/>
        <v>2092.17</v>
      </c>
      <c r="F19" s="92"/>
    </row>
    <row r="20" spans="1:6" ht="15">
      <c r="A20" s="17" t="s">
        <v>83</v>
      </c>
      <c r="B20" s="204">
        <v>36.99</v>
      </c>
      <c r="C20" s="204">
        <v>78.58000000000001</v>
      </c>
      <c r="D20" s="112">
        <f t="shared" si="0"/>
        <v>115.57000000000002</v>
      </c>
      <c r="F20" s="92"/>
    </row>
    <row r="21" spans="1:6" ht="15">
      <c r="A21" s="17" t="s">
        <v>84</v>
      </c>
      <c r="B21" s="204"/>
      <c r="C21" s="204">
        <v>297.99999999999994</v>
      </c>
      <c r="D21" s="112"/>
      <c r="F21" s="92"/>
    </row>
    <row r="22" spans="1:6" ht="15">
      <c r="A22" s="17" t="s">
        <v>85</v>
      </c>
      <c r="B22" s="204">
        <v>3.0999999999999996</v>
      </c>
      <c r="C22" s="204">
        <v>185.15999999999997</v>
      </c>
      <c r="D22" s="112">
        <f>SUM(B22:C22)</f>
        <v>188.25999999999996</v>
      </c>
      <c r="F22" s="92"/>
    </row>
    <row r="23" spans="1:6" ht="15">
      <c r="A23" s="17" t="s">
        <v>86</v>
      </c>
      <c r="B23" s="204">
        <v>248.97</v>
      </c>
      <c r="C23" s="204">
        <v>89.98</v>
      </c>
      <c r="D23" s="112">
        <f>SUM(B23:C23)</f>
        <v>338.95</v>
      </c>
      <c r="F23" s="92"/>
    </row>
    <row r="24" spans="1:6" ht="15">
      <c r="A24" s="17" t="s">
        <v>87</v>
      </c>
      <c r="B24" s="204">
        <v>22.37</v>
      </c>
      <c r="C24" s="204">
        <v>25.18</v>
      </c>
      <c r="D24" s="112">
        <f>SUM(B24:C24)</f>
        <v>47.55</v>
      </c>
      <c r="F24" s="92"/>
    </row>
    <row r="25" spans="1:6" ht="36" customHeight="1">
      <c r="A25" s="62" t="s">
        <v>3</v>
      </c>
      <c r="B25" s="110">
        <f>SUM(B3:B24)</f>
        <v>6338.320000000006</v>
      </c>
      <c r="C25" s="110">
        <f>SUM(C3:C24)</f>
        <v>3823.869999999998</v>
      </c>
      <c r="D25" s="110">
        <f>SUM(B25:C25)</f>
        <v>10162.190000000004</v>
      </c>
      <c r="F25" s="92"/>
    </row>
    <row r="27" ht="9" customHeight="1"/>
    <row r="28" spans="1:26" ht="14.25" customHeight="1">
      <c r="A28" s="258"/>
      <c r="B28" s="258"/>
      <c r="C28" s="258"/>
      <c r="D28" s="258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 spans="1:26" ht="14.25">
      <c r="A29" s="258"/>
      <c r="B29" s="258"/>
      <c r="C29" s="258"/>
      <c r="D29" s="258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 spans="1:26" ht="14.25">
      <c r="A30" s="258"/>
      <c r="B30" s="258"/>
      <c r="C30" s="258"/>
      <c r="D30" s="258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</sheetData>
  <sheetProtection/>
  <mergeCells count="4">
    <mergeCell ref="B1:C1"/>
    <mergeCell ref="A1:A2"/>
    <mergeCell ref="D1:D2"/>
    <mergeCell ref="A28:D30"/>
  </mergeCells>
  <printOptions horizontalCentered="1"/>
  <pageMargins left="0.7086614173228347" right="0.7086614173228347" top="1.3385826771653544" bottom="0.5511811023622047" header="0.7086614173228347" footer="0.7086614173228347"/>
  <pageSetup horizontalDpi="600" verticalDpi="600" orientation="landscape" r:id="rId2"/>
  <headerFooter>
    <oddHeader>&amp;L&amp;G&amp;C&amp;"Verdana,Negrita"CATASTRO DE VIDES (has)
REGION DE VALPARAISO&amp;RCUADRO N° 25</oddHeader>
    <oddFooter>&amp;R&amp;F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0.421875" style="0" customWidth="1"/>
    <col min="2" max="2" width="20.00390625" style="0" customWidth="1"/>
  </cols>
  <sheetData>
    <row r="1" spans="1:3" ht="30" customHeight="1">
      <c r="A1" s="281" t="s">
        <v>10</v>
      </c>
      <c r="B1" s="247"/>
      <c r="C1" s="281" t="s">
        <v>11</v>
      </c>
    </row>
    <row r="2" spans="1:3" ht="37.5" customHeight="1">
      <c r="A2" s="281"/>
      <c r="B2" s="56" t="s">
        <v>56</v>
      </c>
      <c r="C2" s="281"/>
    </row>
    <row r="3" spans="1:8" ht="15">
      <c r="A3" s="17" t="s">
        <v>70</v>
      </c>
      <c r="B3" s="232">
        <v>1</v>
      </c>
      <c r="C3" s="16">
        <f aca="true" t="shared" si="0" ref="C3:C25">SUM(B3:B3)</f>
        <v>1</v>
      </c>
      <c r="E3" s="92"/>
      <c r="F3" s="91"/>
      <c r="G3" s="91"/>
      <c r="H3" s="91"/>
    </row>
    <row r="4" spans="1:8" ht="15">
      <c r="A4" s="33" t="s">
        <v>71</v>
      </c>
      <c r="B4" s="95">
        <v>5</v>
      </c>
      <c r="C4" s="59">
        <f t="shared" si="0"/>
        <v>5</v>
      </c>
      <c r="E4" s="92"/>
      <c r="F4" s="91"/>
      <c r="G4" s="91"/>
      <c r="H4" s="91"/>
    </row>
    <row r="5" spans="1:8" ht="15">
      <c r="A5" s="33" t="s">
        <v>72</v>
      </c>
      <c r="B5" s="95">
        <v>132</v>
      </c>
      <c r="C5" s="59">
        <f t="shared" si="0"/>
        <v>132</v>
      </c>
      <c r="E5" s="92"/>
      <c r="F5" s="91"/>
      <c r="G5" s="91"/>
      <c r="H5" s="91"/>
    </row>
    <row r="6" spans="1:8" ht="15">
      <c r="A6" s="33" t="s">
        <v>73</v>
      </c>
      <c r="B6" s="95">
        <v>7</v>
      </c>
      <c r="C6" s="59">
        <f t="shared" si="0"/>
        <v>7</v>
      </c>
      <c r="E6" s="92"/>
      <c r="F6" s="91"/>
      <c r="G6" s="91"/>
      <c r="H6" s="91"/>
    </row>
    <row r="7" spans="1:8" ht="15">
      <c r="A7" s="33" t="s">
        <v>74</v>
      </c>
      <c r="B7" s="66">
        <v>14</v>
      </c>
      <c r="C7" s="59">
        <f t="shared" si="0"/>
        <v>14</v>
      </c>
      <c r="E7" s="92"/>
      <c r="F7" s="91"/>
      <c r="G7" s="91"/>
      <c r="H7" s="91"/>
    </row>
    <row r="8" spans="1:8" ht="15">
      <c r="A8" s="33" t="s">
        <v>266</v>
      </c>
      <c r="B8" s="95">
        <v>1</v>
      </c>
      <c r="C8" s="59">
        <f t="shared" si="0"/>
        <v>1</v>
      </c>
      <c r="E8" s="92"/>
      <c r="F8" s="91"/>
      <c r="G8" s="91"/>
      <c r="H8" s="91"/>
    </row>
    <row r="9" spans="1:8" ht="15">
      <c r="A9" s="33" t="s">
        <v>75</v>
      </c>
      <c r="B9" s="95">
        <v>3</v>
      </c>
      <c r="C9" s="59">
        <f t="shared" si="0"/>
        <v>3</v>
      </c>
      <c r="E9" s="92"/>
      <c r="F9" s="91"/>
      <c r="G9" s="91"/>
      <c r="H9" s="91"/>
    </row>
    <row r="10" spans="1:8" ht="15">
      <c r="A10" s="33" t="s">
        <v>397</v>
      </c>
      <c r="B10" s="95"/>
      <c r="C10" s="59">
        <f t="shared" si="0"/>
        <v>0</v>
      </c>
      <c r="E10" s="92"/>
      <c r="F10" s="91"/>
      <c r="G10" s="91"/>
      <c r="H10" s="91"/>
    </row>
    <row r="11" spans="1:8" ht="15">
      <c r="A11" s="33" t="s">
        <v>76</v>
      </c>
      <c r="B11" s="95">
        <v>2</v>
      </c>
      <c r="C11" s="59">
        <f t="shared" si="0"/>
        <v>2</v>
      </c>
      <c r="E11" s="92"/>
      <c r="F11" s="91"/>
      <c r="G11" s="91"/>
      <c r="H11" s="91"/>
    </row>
    <row r="12" spans="1:8" ht="15">
      <c r="A12" s="33" t="s">
        <v>77</v>
      </c>
      <c r="B12" s="95">
        <v>27</v>
      </c>
      <c r="C12" s="59">
        <f t="shared" si="0"/>
        <v>27</v>
      </c>
      <c r="E12" s="92"/>
      <c r="F12" s="91"/>
      <c r="G12" s="91"/>
      <c r="H12" s="91"/>
    </row>
    <row r="13" spans="1:8" ht="15">
      <c r="A13" s="33" t="s">
        <v>421</v>
      </c>
      <c r="B13" s="95">
        <v>1</v>
      </c>
      <c r="C13" s="59">
        <f t="shared" si="0"/>
        <v>1</v>
      </c>
      <c r="E13" s="92"/>
      <c r="F13" s="91"/>
      <c r="G13" s="91"/>
      <c r="H13" s="91"/>
    </row>
    <row r="14" spans="1:8" ht="15">
      <c r="A14" s="33" t="s">
        <v>267</v>
      </c>
      <c r="B14" s="95">
        <v>1</v>
      </c>
      <c r="C14" s="59">
        <f t="shared" si="0"/>
        <v>1</v>
      </c>
      <c r="E14" s="92"/>
      <c r="F14" s="91"/>
      <c r="G14" s="91"/>
      <c r="H14" s="91"/>
    </row>
    <row r="15" spans="1:8" ht="15">
      <c r="A15" s="33" t="s">
        <v>78</v>
      </c>
      <c r="B15" s="95">
        <v>1</v>
      </c>
      <c r="C15" s="59">
        <f t="shared" si="0"/>
        <v>1</v>
      </c>
      <c r="E15" s="92"/>
      <c r="F15" s="91"/>
      <c r="G15" s="91"/>
      <c r="H15" s="91"/>
    </row>
    <row r="16" spans="1:8" ht="15">
      <c r="A16" s="33" t="s">
        <v>79</v>
      </c>
      <c r="B16" s="95">
        <v>3</v>
      </c>
      <c r="C16" s="59">
        <f t="shared" si="0"/>
        <v>3</v>
      </c>
      <c r="E16" s="92"/>
      <c r="F16" s="91"/>
      <c r="G16" s="91"/>
      <c r="H16" s="91"/>
    </row>
    <row r="17" spans="1:8" ht="15">
      <c r="A17" s="33" t="s">
        <v>80</v>
      </c>
      <c r="B17" s="95">
        <v>3</v>
      </c>
      <c r="C17" s="59">
        <f t="shared" si="0"/>
        <v>3</v>
      </c>
      <c r="E17" s="92"/>
      <c r="F17" s="91"/>
      <c r="G17" s="91"/>
      <c r="H17" s="91"/>
    </row>
    <row r="18" spans="1:8" ht="15">
      <c r="A18" s="33" t="s">
        <v>81</v>
      </c>
      <c r="B18" s="95">
        <v>2</v>
      </c>
      <c r="C18" s="59">
        <f t="shared" si="0"/>
        <v>2</v>
      </c>
      <c r="E18" s="92"/>
      <c r="F18" s="91"/>
      <c r="G18" s="91"/>
      <c r="H18" s="91"/>
    </row>
    <row r="19" spans="1:8" ht="15">
      <c r="A19" s="33" t="s">
        <v>82</v>
      </c>
      <c r="B19" s="95">
        <v>24</v>
      </c>
      <c r="C19" s="59">
        <f t="shared" si="0"/>
        <v>24</v>
      </c>
      <c r="E19" s="92"/>
      <c r="F19" s="91"/>
      <c r="G19" s="91"/>
      <c r="H19" s="91"/>
    </row>
    <row r="20" spans="1:8" ht="15">
      <c r="A20" s="33" t="s">
        <v>83</v>
      </c>
      <c r="B20" s="95">
        <v>4</v>
      </c>
      <c r="C20" s="59">
        <f t="shared" si="0"/>
        <v>4</v>
      </c>
      <c r="E20" s="92"/>
      <c r="F20" s="91"/>
      <c r="G20" s="91"/>
      <c r="H20" s="91"/>
    </row>
    <row r="21" spans="1:8" ht="15">
      <c r="A21" s="33" t="s">
        <v>84</v>
      </c>
      <c r="B21" s="95">
        <v>9</v>
      </c>
      <c r="C21" s="59">
        <f t="shared" si="0"/>
        <v>9</v>
      </c>
      <c r="E21" s="92"/>
      <c r="F21" s="91"/>
      <c r="G21" s="91"/>
      <c r="H21" s="91"/>
    </row>
    <row r="22" spans="1:8" ht="15">
      <c r="A22" s="33" t="s">
        <v>85</v>
      </c>
      <c r="B22" s="95">
        <v>3</v>
      </c>
      <c r="C22" s="59">
        <f t="shared" si="0"/>
        <v>3</v>
      </c>
      <c r="E22" s="92"/>
      <c r="F22" s="91"/>
      <c r="G22" s="91"/>
      <c r="H22" s="91"/>
    </row>
    <row r="23" spans="1:8" ht="15">
      <c r="A23" s="33" t="s">
        <v>86</v>
      </c>
      <c r="B23" s="95">
        <v>8</v>
      </c>
      <c r="C23" s="59">
        <f t="shared" si="0"/>
        <v>8</v>
      </c>
      <c r="E23" s="92"/>
      <c r="F23" s="91"/>
      <c r="G23" s="91"/>
      <c r="H23" s="91"/>
    </row>
    <row r="24" spans="1:3" ht="15">
      <c r="A24" s="33" t="s">
        <v>87</v>
      </c>
      <c r="B24" s="95">
        <v>4</v>
      </c>
      <c r="C24" s="59">
        <f t="shared" si="0"/>
        <v>4</v>
      </c>
    </row>
    <row r="25" spans="1:3" ht="29.25" customHeight="1">
      <c r="A25" s="3" t="s">
        <v>3</v>
      </c>
      <c r="B25" s="61">
        <f>SUM(B3:B24)</f>
        <v>255</v>
      </c>
      <c r="C25" s="61">
        <f t="shared" si="0"/>
        <v>255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r:id="rId2"/>
  <headerFooter>
    <oddHeader>&amp;L&amp;G&amp;C&amp;"Verdana,Negrita"NUMERO DE PROPIEDADES CON PLANTACIONES DE VIDES
DE CONSUMO FRESCO Y VINIFICACION
REGION DE VALPARAISO&amp;RCUADRO N° 26</oddHeader>
    <oddFooter>&amp;R&amp;F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421875" style="1" customWidth="1"/>
    <col min="2" max="2" width="10.421875" style="1" customWidth="1"/>
    <col min="3" max="3" width="5.8515625" style="1" customWidth="1"/>
    <col min="4" max="4" width="7.140625" style="1" customWidth="1"/>
    <col min="5" max="5" width="7.421875" style="1" customWidth="1"/>
    <col min="6" max="7" width="5.8515625" style="1" customWidth="1"/>
    <col min="8" max="8" width="8.140625" style="1" customWidth="1"/>
    <col min="9" max="10" width="7.140625" style="1" customWidth="1"/>
    <col min="11" max="11" width="5.8515625" style="1" customWidth="1"/>
    <col min="12" max="12" width="10.421875" style="1" customWidth="1"/>
    <col min="13" max="13" width="7.140625" style="1" customWidth="1"/>
    <col min="14" max="14" width="5.8515625" style="1" customWidth="1"/>
    <col min="15" max="15" width="7.140625" style="1" customWidth="1"/>
    <col min="16" max="16" width="5.8515625" style="1" customWidth="1"/>
    <col min="17" max="17" width="7.140625" style="1" customWidth="1"/>
    <col min="18" max="18" width="10.421875" style="1" customWidth="1"/>
    <col min="19" max="16384" width="11.421875" style="1" customWidth="1"/>
  </cols>
  <sheetData>
    <row r="1" spans="1:18" ht="25.5" customHeight="1">
      <c r="A1" s="303" t="s">
        <v>10</v>
      </c>
      <c r="B1" s="301" t="s">
        <v>28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281" t="s">
        <v>11</v>
      </c>
    </row>
    <row r="2" spans="1:18" ht="123" customHeight="1">
      <c r="A2" s="304"/>
      <c r="B2" s="24" t="s">
        <v>22</v>
      </c>
      <c r="C2" s="24" t="s">
        <v>128</v>
      </c>
      <c r="D2" s="24" t="s">
        <v>64</v>
      </c>
      <c r="E2" s="24" t="s">
        <v>89</v>
      </c>
      <c r="F2" s="24" t="s">
        <v>24</v>
      </c>
      <c r="G2" s="24" t="s">
        <v>21</v>
      </c>
      <c r="H2" s="24" t="s">
        <v>90</v>
      </c>
      <c r="I2" s="24" t="s">
        <v>65</v>
      </c>
      <c r="J2" s="24" t="s">
        <v>66</v>
      </c>
      <c r="K2" s="24" t="s">
        <v>91</v>
      </c>
      <c r="L2" s="24" t="s">
        <v>26</v>
      </c>
      <c r="M2" s="24" t="s">
        <v>92</v>
      </c>
      <c r="N2" s="24" t="s">
        <v>93</v>
      </c>
      <c r="O2" s="24" t="s">
        <v>67</v>
      </c>
      <c r="P2" s="24" t="s">
        <v>19</v>
      </c>
      <c r="Q2" s="24" t="s">
        <v>27</v>
      </c>
      <c r="R2" s="281"/>
    </row>
    <row r="3" spans="1:18" ht="14.25">
      <c r="A3" s="25" t="s">
        <v>71</v>
      </c>
      <c r="B3" s="26">
        <v>27.080000000000005</v>
      </c>
      <c r="C3" s="26"/>
      <c r="D3" s="26">
        <v>3.65</v>
      </c>
      <c r="E3" s="26">
        <v>3.1</v>
      </c>
      <c r="F3" s="26"/>
      <c r="G3" s="26"/>
      <c r="H3" s="26"/>
      <c r="I3" s="26">
        <v>6.9</v>
      </c>
      <c r="J3" s="26"/>
      <c r="K3" s="26">
        <v>2</v>
      </c>
      <c r="L3" s="26">
        <v>101.66</v>
      </c>
      <c r="M3" s="26"/>
      <c r="N3" s="26"/>
      <c r="O3" s="26"/>
      <c r="P3" s="26"/>
      <c r="Q3" s="26"/>
      <c r="R3" s="111">
        <f aca="true" t="shared" si="0" ref="R3:R17">SUM(B3:Q3)</f>
        <v>144.39</v>
      </c>
    </row>
    <row r="4" spans="1:18" ht="14.25">
      <c r="A4" s="25" t="s">
        <v>72</v>
      </c>
      <c r="B4" s="26">
        <v>1773.51</v>
      </c>
      <c r="C4" s="26"/>
      <c r="D4" s="26">
        <v>59.58</v>
      </c>
      <c r="E4" s="26">
        <v>1.6</v>
      </c>
      <c r="F4" s="26">
        <v>2</v>
      </c>
      <c r="G4" s="26"/>
      <c r="H4" s="26">
        <v>3.76</v>
      </c>
      <c r="I4" s="26">
        <v>39.82</v>
      </c>
      <c r="J4" s="26">
        <v>39.309999999999995</v>
      </c>
      <c r="K4" s="26">
        <v>2.41</v>
      </c>
      <c r="L4" s="26">
        <v>2381.3</v>
      </c>
      <c r="M4" s="26">
        <v>5</v>
      </c>
      <c r="N4" s="26"/>
      <c r="O4" s="26">
        <v>13.36</v>
      </c>
      <c r="P4" s="26"/>
      <c r="Q4" s="26">
        <v>41.97</v>
      </c>
      <c r="R4" s="111">
        <f t="shared" si="0"/>
        <v>4363.62</v>
      </c>
    </row>
    <row r="5" spans="1:18" ht="14.25">
      <c r="A5" s="25" t="s">
        <v>74</v>
      </c>
      <c r="B5" s="26"/>
      <c r="C5" s="26"/>
      <c r="D5" s="26"/>
      <c r="E5" s="26">
        <v>1.32</v>
      </c>
      <c r="F5" s="26"/>
      <c r="G5" s="26"/>
      <c r="H5" s="26"/>
      <c r="I5" s="26"/>
      <c r="J5" s="26"/>
      <c r="K5" s="26">
        <v>1.12</v>
      </c>
      <c r="L5" s="26"/>
      <c r="M5" s="26"/>
      <c r="N5" s="26"/>
      <c r="O5" s="26"/>
      <c r="P5" s="26"/>
      <c r="Q5" s="26">
        <v>2.69</v>
      </c>
      <c r="R5" s="111">
        <f t="shared" si="0"/>
        <v>5.130000000000001</v>
      </c>
    </row>
    <row r="6" spans="1:18" ht="14.25">
      <c r="A6" s="25" t="s">
        <v>266</v>
      </c>
      <c r="B6" s="26">
        <v>1</v>
      </c>
      <c r="C6" s="26"/>
      <c r="D6" s="26"/>
      <c r="E6" s="26"/>
      <c r="F6" s="26"/>
      <c r="G6" s="26"/>
      <c r="H6" s="26"/>
      <c r="I6" s="26"/>
      <c r="J6" s="26"/>
      <c r="K6" s="26"/>
      <c r="L6" s="26">
        <v>1</v>
      </c>
      <c r="M6" s="26"/>
      <c r="N6" s="26"/>
      <c r="O6" s="26"/>
      <c r="P6" s="26"/>
      <c r="Q6" s="26"/>
      <c r="R6" s="111">
        <f t="shared" si="0"/>
        <v>2</v>
      </c>
    </row>
    <row r="7" spans="1:18" ht="14.25">
      <c r="A7" s="25" t="s">
        <v>75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>
        <v>3</v>
      </c>
      <c r="R7" s="111">
        <f t="shared" si="0"/>
        <v>3</v>
      </c>
    </row>
    <row r="8" spans="1:18" ht="14.25">
      <c r="A8" s="25" t="s">
        <v>77</v>
      </c>
      <c r="B8" s="26">
        <v>0.04</v>
      </c>
      <c r="C8" s="26">
        <v>0.02</v>
      </c>
      <c r="D8" s="26">
        <v>0.02</v>
      </c>
      <c r="E8" s="26"/>
      <c r="F8" s="26">
        <v>0.45</v>
      </c>
      <c r="G8" s="26"/>
      <c r="H8" s="26"/>
      <c r="I8" s="26"/>
      <c r="J8" s="26"/>
      <c r="K8" s="26"/>
      <c r="L8" s="26">
        <v>3.2199999999999998</v>
      </c>
      <c r="M8" s="26"/>
      <c r="N8" s="26">
        <v>0.02</v>
      </c>
      <c r="O8" s="26"/>
      <c r="P8" s="26">
        <v>0.5</v>
      </c>
      <c r="Q8" s="26">
        <v>1.53</v>
      </c>
      <c r="R8" s="111">
        <f t="shared" si="0"/>
        <v>5.8</v>
      </c>
    </row>
    <row r="9" spans="1:18" ht="14.25">
      <c r="A9" s="25" t="s">
        <v>421</v>
      </c>
      <c r="B9" s="26"/>
      <c r="C9" s="26"/>
      <c r="D9" s="26"/>
      <c r="E9" s="26"/>
      <c r="F9" s="26">
        <v>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11">
        <f t="shared" si="0"/>
        <v>1</v>
      </c>
    </row>
    <row r="10" spans="1:18" ht="14.25">
      <c r="A10" s="25" t="s">
        <v>79</v>
      </c>
      <c r="B10" s="26">
        <v>40.459999999999994</v>
      </c>
      <c r="C10" s="26"/>
      <c r="D10" s="26"/>
      <c r="E10" s="26"/>
      <c r="F10" s="26"/>
      <c r="G10" s="26"/>
      <c r="H10" s="26"/>
      <c r="I10" s="26">
        <v>6.44</v>
      </c>
      <c r="J10" s="26"/>
      <c r="K10" s="26"/>
      <c r="L10" s="26">
        <v>98.31</v>
      </c>
      <c r="M10" s="26"/>
      <c r="N10" s="26"/>
      <c r="O10" s="26"/>
      <c r="P10" s="26"/>
      <c r="Q10" s="26">
        <v>3.09</v>
      </c>
      <c r="R10" s="111">
        <f t="shared" si="0"/>
        <v>148.29999999999998</v>
      </c>
    </row>
    <row r="11" spans="1:18" ht="14.25">
      <c r="A11" s="25" t="s">
        <v>80</v>
      </c>
      <c r="B11" s="26">
        <v>14.370000000000001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11">
        <f t="shared" si="0"/>
        <v>14.370000000000001</v>
      </c>
    </row>
    <row r="12" spans="1:18" ht="14.25">
      <c r="A12" s="25" t="s">
        <v>81</v>
      </c>
      <c r="B12" s="26"/>
      <c r="C12" s="26"/>
      <c r="D12" s="26"/>
      <c r="E12" s="26"/>
      <c r="F12" s="26">
        <v>0.69</v>
      </c>
      <c r="G12" s="26">
        <v>1.5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11">
        <f t="shared" si="0"/>
        <v>2.19</v>
      </c>
    </row>
    <row r="13" spans="1:18" ht="14.25">
      <c r="A13" s="25" t="s">
        <v>82</v>
      </c>
      <c r="B13" s="26">
        <v>329.69000000000005</v>
      </c>
      <c r="C13" s="26"/>
      <c r="D13" s="26">
        <v>14.28</v>
      </c>
      <c r="E13" s="26"/>
      <c r="F13" s="26"/>
      <c r="G13" s="26"/>
      <c r="H13" s="26">
        <v>0.12</v>
      </c>
      <c r="I13" s="26">
        <v>3.4200000000000004</v>
      </c>
      <c r="J13" s="26">
        <v>39.74</v>
      </c>
      <c r="K13" s="26">
        <v>0.17</v>
      </c>
      <c r="L13" s="26">
        <v>926.54</v>
      </c>
      <c r="M13" s="26">
        <v>20.07</v>
      </c>
      <c r="N13" s="26"/>
      <c r="O13" s="26"/>
      <c r="P13" s="26"/>
      <c r="Q13" s="26">
        <v>3.0599999999999996</v>
      </c>
      <c r="R13" s="111">
        <f>SUM(B13:Q13)</f>
        <v>1337.09</v>
      </c>
    </row>
    <row r="14" spans="1:18" ht="14.25">
      <c r="A14" s="25" t="s">
        <v>83</v>
      </c>
      <c r="B14" s="26">
        <v>28.39</v>
      </c>
      <c r="C14" s="26"/>
      <c r="D14" s="26"/>
      <c r="E14" s="26"/>
      <c r="F14" s="26"/>
      <c r="G14" s="26">
        <v>3.2</v>
      </c>
      <c r="H14" s="26"/>
      <c r="I14" s="26"/>
      <c r="J14" s="26"/>
      <c r="K14" s="26"/>
      <c r="L14" s="26">
        <v>4.699999999999999</v>
      </c>
      <c r="M14" s="26"/>
      <c r="N14" s="26"/>
      <c r="O14" s="26"/>
      <c r="P14" s="26"/>
      <c r="Q14" s="26">
        <v>0.7</v>
      </c>
      <c r="R14" s="111">
        <f>SUM(B14:Q14)</f>
        <v>36.99</v>
      </c>
    </row>
    <row r="15" spans="1:18" ht="14.25">
      <c r="A15" s="25" t="s">
        <v>85</v>
      </c>
      <c r="B15" s="26">
        <v>2.8</v>
      </c>
      <c r="C15" s="26"/>
      <c r="D15" s="26"/>
      <c r="E15" s="26"/>
      <c r="F15" s="26"/>
      <c r="G15" s="26"/>
      <c r="H15" s="26"/>
      <c r="I15" s="26"/>
      <c r="J15" s="26"/>
      <c r="K15" s="26"/>
      <c r="L15" s="26">
        <v>0.3</v>
      </c>
      <c r="M15" s="26"/>
      <c r="N15" s="26"/>
      <c r="O15" s="26"/>
      <c r="P15" s="26"/>
      <c r="Q15" s="26"/>
      <c r="R15" s="111">
        <f t="shared" si="0"/>
        <v>3.0999999999999996</v>
      </c>
    </row>
    <row r="16" spans="1:18" ht="14.25">
      <c r="A16" s="25" t="s">
        <v>86</v>
      </c>
      <c r="B16" s="26">
        <v>19.11</v>
      </c>
      <c r="C16" s="26"/>
      <c r="D16" s="26">
        <v>9.5</v>
      </c>
      <c r="E16" s="26"/>
      <c r="F16" s="26"/>
      <c r="G16" s="26"/>
      <c r="H16" s="26"/>
      <c r="I16" s="26"/>
      <c r="J16" s="26">
        <v>10.58</v>
      </c>
      <c r="K16" s="26"/>
      <c r="L16" s="26">
        <v>209.78</v>
      </c>
      <c r="M16" s="26"/>
      <c r="N16" s="26"/>
      <c r="O16" s="26"/>
      <c r="P16" s="26"/>
      <c r="Q16" s="26"/>
      <c r="R16" s="111">
        <f t="shared" si="0"/>
        <v>248.97</v>
      </c>
    </row>
    <row r="17" spans="1:18" ht="14.25">
      <c r="A17" s="25" t="s">
        <v>87</v>
      </c>
      <c r="B17" s="26">
        <v>9.71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v>12.66</v>
      </c>
      <c r="M17" s="26"/>
      <c r="N17" s="26"/>
      <c r="O17" s="26"/>
      <c r="P17" s="26"/>
      <c r="Q17" s="26"/>
      <c r="R17" s="111">
        <f t="shared" si="0"/>
        <v>22.37</v>
      </c>
    </row>
    <row r="18" spans="1:18" ht="21.75" customHeight="1">
      <c r="A18" s="64" t="s">
        <v>3</v>
      </c>
      <c r="B18" s="116">
        <f aca="true" t="shared" si="1" ref="B18:Q18">SUM(B3:B17)</f>
        <v>2246.16</v>
      </c>
      <c r="C18" s="116">
        <f t="shared" si="1"/>
        <v>0.02</v>
      </c>
      <c r="D18" s="116">
        <f t="shared" si="1"/>
        <v>87.03</v>
      </c>
      <c r="E18" s="116">
        <f t="shared" si="1"/>
        <v>6.0200000000000005</v>
      </c>
      <c r="F18" s="116">
        <f t="shared" si="1"/>
        <v>4.140000000000001</v>
      </c>
      <c r="G18" s="116">
        <f t="shared" si="1"/>
        <v>4.7</v>
      </c>
      <c r="H18" s="116">
        <f t="shared" si="1"/>
        <v>3.88</v>
      </c>
      <c r="I18" s="116">
        <f t="shared" si="1"/>
        <v>56.58</v>
      </c>
      <c r="J18" s="116">
        <f t="shared" si="1"/>
        <v>89.63</v>
      </c>
      <c r="K18" s="116">
        <f t="shared" si="1"/>
        <v>5.7</v>
      </c>
      <c r="L18" s="116">
        <f t="shared" si="1"/>
        <v>3739.47</v>
      </c>
      <c r="M18" s="116">
        <f t="shared" si="1"/>
        <v>25.07</v>
      </c>
      <c r="N18" s="116">
        <f t="shared" si="1"/>
        <v>0.02</v>
      </c>
      <c r="O18" s="116">
        <f t="shared" si="1"/>
        <v>13.36</v>
      </c>
      <c r="P18" s="116">
        <f t="shared" si="1"/>
        <v>0.5</v>
      </c>
      <c r="Q18" s="116">
        <f t="shared" si="1"/>
        <v>56.040000000000006</v>
      </c>
      <c r="R18" s="116">
        <f>SUM(B18:Q18)</f>
        <v>6338.32</v>
      </c>
    </row>
  </sheetData>
  <sheetProtection/>
  <mergeCells count="3">
    <mergeCell ref="B1:Q1"/>
    <mergeCell ref="A1:A2"/>
    <mergeCell ref="R1:R2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scale="90" r:id="rId2"/>
  <headerFooter>
    <oddHeader>&amp;L&amp;G&amp;C&amp;"Verdana,Negrita"SUPERFICIE COMUNAL DE CEPAJES BLANCOS PARA VINIFICACION (has)
REGION DE VALPARAISO&amp;RCUADRO N° 28</oddHeader>
    <oddFooter>&amp;R&amp;F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57421875" style="1" customWidth="1"/>
    <col min="2" max="2" width="5.00390625" style="1" customWidth="1"/>
    <col min="3" max="3" width="6.140625" style="1" customWidth="1"/>
    <col min="4" max="4" width="7.28125" style="1" customWidth="1"/>
    <col min="5" max="5" width="5.00390625" style="1" customWidth="1"/>
    <col min="6" max="6" width="7.28125" style="1" customWidth="1"/>
    <col min="7" max="7" width="6.8515625" style="1" customWidth="1"/>
    <col min="8" max="9" width="6.140625" style="1" customWidth="1"/>
    <col min="10" max="10" width="7.28125" style="1" customWidth="1"/>
    <col min="11" max="11" width="5.00390625" style="1" customWidth="1"/>
    <col min="12" max="13" width="6.140625" style="1" customWidth="1"/>
    <col min="14" max="14" width="8.00390625" style="1" customWidth="1"/>
    <col min="15" max="15" width="9.00390625" style="1" bestFit="1" customWidth="1"/>
    <col min="16" max="16" width="5.00390625" style="1" bestFit="1" customWidth="1"/>
    <col min="17" max="17" width="6.140625" style="1" customWidth="1"/>
    <col min="18" max="18" width="7.28125" style="1" customWidth="1"/>
    <col min="19" max="19" width="6.421875" style="1" customWidth="1"/>
    <col min="20" max="21" width="5.00390625" style="1" customWidth="1"/>
    <col min="22" max="22" width="5.00390625" style="1" bestFit="1" customWidth="1"/>
    <col min="23" max="23" width="9.140625" style="1" customWidth="1"/>
    <col min="24" max="16384" width="11.421875" style="1" customWidth="1"/>
  </cols>
  <sheetData>
    <row r="1" spans="1:23" ht="38.25" customHeight="1">
      <c r="A1" s="305" t="s">
        <v>10</v>
      </c>
      <c r="B1" s="278" t="s">
        <v>43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79"/>
      <c r="W1" s="306" t="s">
        <v>11</v>
      </c>
    </row>
    <row r="2" spans="1:23" ht="114.75" customHeight="1">
      <c r="A2" s="305"/>
      <c r="B2" s="24" t="s">
        <v>29</v>
      </c>
      <c r="C2" s="24" t="s">
        <v>30</v>
      </c>
      <c r="D2" s="24" t="s">
        <v>31</v>
      </c>
      <c r="E2" s="24" t="s">
        <v>129</v>
      </c>
      <c r="F2" s="24" t="s">
        <v>32</v>
      </c>
      <c r="G2" s="24" t="s">
        <v>33</v>
      </c>
      <c r="H2" s="24" t="s">
        <v>94</v>
      </c>
      <c r="I2" s="24" t="s">
        <v>272</v>
      </c>
      <c r="J2" s="24" t="s">
        <v>35</v>
      </c>
      <c r="K2" s="24" t="s">
        <v>36</v>
      </c>
      <c r="L2" s="24" t="s">
        <v>38</v>
      </c>
      <c r="M2" s="24" t="s">
        <v>68</v>
      </c>
      <c r="N2" s="24" t="s">
        <v>69</v>
      </c>
      <c r="O2" s="24" t="s">
        <v>39</v>
      </c>
      <c r="P2" s="24" t="s">
        <v>174</v>
      </c>
      <c r="Q2" s="24" t="s">
        <v>40</v>
      </c>
      <c r="R2" s="24" t="s">
        <v>41</v>
      </c>
      <c r="S2" s="24" t="s">
        <v>96</v>
      </c>
      <c r="T2" s="24" t="s">
        <v>42</v>
      </c>
      <c r="U2" s="24" t="s">
        <v>131</v>
      </c>
      <c r="V2" s="24" t="s">
        <v>132</v>
      </c>
      <c r="W2" s="307"/>
    </row>
    <row r="3" spans="1:23" ht="14.25">
      <c r="A3" s="25" t="s">
        <v>70</v>
      </c>
      <c r="B3" s="231"/>
      <c r="C3" s="231"/>
      <c r="D3" s="231">
        <v>14.24</v>
      </c>
      <c r="E3" s="231"/>
      <c r="F3" s="231">
        <v>2.91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>
        <v>14.05</v>
      </c>
      <c r="S3" s="231"/>
      <c r="T3" s="231"/>
      <c r="U3" s="231"/>
      <c r="V3" s="231"/>
      <c r="W3" s="117">
        <f aca="true" t="shared" si="0" ref="W3:W23">SUM(B3:V3)</f>
        <v>31.2</v>
      </c>
    </row>
    <row r="4" spans="1:23" ht="14.25">
      <c r="A4" s="25" t="s">
        <v>71</v>
      </c>
      <c r="B4" s="231"/>
      <c r="C4" s="231">
        <v>1.11</v>
      </c>
      <c r="D4" s="231"/>
      <c r="E4" s="231"/>
      <c r="F4" s="231"/>
      <c r="G4" s="231">
        <v>1.6</v>
      </c>
      <c r="H4" s="231"/>
      <c r="I4" s="231"/>
      <c r="J4" s="231"/>
      <c r="K4" s="231"/>
      <c r="L4" s="231"/>
      <c r="M4" s="231"/>
      <c r="N4" s="231"/>
      <c r="O4" s="231">
        <v>35.940000000000005</v>
      </c>
      <c r="P4" s="231"/>
      <c r="Q4" s="231"/>
      <c r="R4" s="231">
        <v>30.7</v>
      </c>
      <c r="S4" s="231"/>
      <c r="T4" s="231"/>
      <c r="U4" s="231"/>
      <c r="V4" s="231"/>
      <c r="W4" s="117">
        <f t="shared" si="0"/>
        <v>69.35000000000001</v>
      </c>
    </row>
    <row r="5" spans="1:23" ht="14.25">
      <c r="A5" s="25" t="s">
        <v>72</v>
      </c>
      <c r="B5" s="231"/>
      <c r="C5" s="231">
        <v>15.870000000000001</v>
      </c>
      <c r="D5" s="231"/>
      <c r="E5" s="231"/>
      <c r="F5" s="231">
        <v>11.19</v>
      </c>
      <c r="G5" s="231">
        <v>7.02</v>
      </c>
      <c r="H5" s="231"/>
      <c r="I5" s="231"/>
      <c r="J5" s="231">
        <v>302.50000000000006</v>
      </c>
      <c r="K5" s="231"/>
      <c r="L5" s="231">
        <v>15</v>
      </c>
      <c r="M5" s="231"/>
      <c r="N5" s="231"/>
      <c r="O5" s="231">
        <v>998.7599999999999</v>
      </c>
      <c r="P5" s="231"/>
      <c r="Q5" s="231"/>
      <c r="R5" s="231">
        <v>149.70000000000002</v>
      </c>
      <c r="S5" s="231"/>
      <c r="T5" s="231"/>
      <c r="U5" s="231"/>
      <c r="V5" s="231"/>
      <c r="W5" s="117">
        <f t="shared" si="0"/>
        <v>1500.04</v>
      </c>
    </row>
    <row r="6" spans="1:23" ht="14.25">
      <c r="A6" s="25" t="s">
        <v>73</v>
      </c>
      <c r="B6" s="231"/>
      <c r="C6" s="231"/>
      <c r="D6" s="231">
        <v>23.06</v>
      </c>
      <c r="E6" s="231">
        <v>0.06</v>
      </c>
      <c r="F6" s="231">
        <v>32.06</v>
      </c>
      <c r="G6" s="231"/>
      <c r="H6" s="231"/>
      <c r="I6" s="231"/>
      <c r="J6" s="231"/>
      <c r="K6" s="231">
        <v>0.06</v>
      </c>
      <c r="L6" s="231"/>
      <c r="M6" s="231">
        <v>0.06</v>
      </c>
      <c r="N6" s="231"/>
      <c r="O6" s="231"/>
      <c r="P6" s="231"/>
      <c r="Q6" s="231"/>
      <c r="R6" s="231">
        <v>0.06</v>
      </c>
      <c r="S6" s="231"/>
      <c r="T6" s="231"/>
      <c r="U6" s="231"/>
      <c r="V6" s="231"/>
      <c r="W6" s="117">
        <f t="shared" si="0"/>
        <v>55.36000000000001</v>
      </c>
    </row>
    <row r="7" spans="1:23" ht="14.25">
      <c r="A7" s="25" t="s">
        <v>74</v>
      </c>
      <c r="B7" s="231"/>
      <c r="C7" s="231">
        <v>19.78</v>
      </c>
      <c r="D7" s="231">
        <v>83.94999999999999</v>
      </c>
      <c r="E7" s="231"/>
      <c r="F7" s="231">
        <v>25.919999999999998</v>
      </c>
      <c r="G7" s="231">
        <v>5.77</v>
      </c>
      <c r="H7" s="231">
        <v>2.6</v>
      </c>
      <c r="I7" s="231"/>
      <c r="J7" s="231">
        <v>38.410000000000004</v>
      </c>
      <c r="K7" s="231">
        <v>1.16</v>
      </c>
      <c r="L7" s="231"/>
      <c r="M7" s="231">
        <v>9.9</v>
      </c>
      <c r="N7" s="231"/>
      <c r="O7" s="231"/>
      <c r="P7" s="231"/>
      <c r="Q7" s="231">
        <v>12.12</v>
      </c>
      <c r="R7" s="231">
        <v>42.72</v>
      </c>
      <c r="S7" s="231"/>
      <c r="T7" s="231"/>
      <c r="U7" s="231"/>
      <c r="V7" s="231"/>
      <c r="W7" s="117">
        <f t="shared" si="0"/>
        <v>242.32999999999998</v>
      </c>
    </row>
    <row r="8" spans="1:23" ht="14.25">
      <c r="A8" s="25" t="s">
        <v>266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>
        <v>1</v>
      </c>
      <c r="P8" s="231"/>
      <c r="Q8" s="231"/>
      <c r="R8" s="231">
        <v>1</v>
      </c>
      <c r="S8" s="231"/>
      <c r="T8" s="231"/>
      <c r="U8" s="231"/>
      <c r="V8" s="231"/>
      <c r="W8" s="117">
        <f t="shared" si="0"/>
        <v>2</v>
      </c>
    </row>
    <row r="9" spans="1:23" ht="14.25">
      <c r="A9" s="25" t="s">
        <v>75</v>
      </c>
      <c r="B9" s="231"/>
      <c r="C9" s="231"/>
      <c r="D9" s="231">
        <v>21</v>
      </c>
      <c r="E9" s="231"/>
      <c r="F9" s="231">
        <v>6.2</v>
      </c>
      <c r="G9" s="231"/>
      <c r="H9" s="231"/>
      <c r="I9" s="231"/>
      <c r="J9" s="231">
        <v>7.1000000000000005</v>
      </c>
      <c r="K9" s="231"/>
      <c r="L9" s="231"/>
      <c r="M9" s="231"/>
      <c r="N9" s="231"/>
      <c r="O9" s="231"/>
      <c r="P9" s="231"/>
      <c r="Q9" s="231"/>
      <c r="R9" s="231">
        <v>25.4</v>
      </c>
      <c r="S9" s="231"/>
      <c r="T9" s="231"/>
      <c r="U9" s="231"/>
      <c r="V9" s="231"/>
      <c r="W9" s="117">
        <f t="shared" si="0"/>
        <v>59.699999999999996</v>
      </c>
    </row>
    <row r="10" spans="1:23" ht="14.25">
      <c r="A10" s="25" t="s">
        <v>76</v>
      </c>
      <c r="B10" s="231"/>
      <c r="C10" s="231">
        <v>0.5</v>
      </c>
      <c r="D10" s="231">
        <v>4.36</v>
      </c>
      <c r="E10" s="231"/>
      <c r="F10" s="231">
        <v>7.129999999999999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>
        <v>0.9</v>
      </c>
      <c r="S10" s="231"/>
      <c r="T10" s="231"/>
      <c r="U10" s="231"/>
      <c r="V10" s="231"/>
      <c r="W10" s="117">
        <f t="shared" si="0"/>
        <v>12.889999999999999</v>
      </c>
    </row>
    <row r="11" spans="1:23" ht="14.25">
      <c r="A11" s="25" t="s">
        <v>77</v>
      </c>
      <c r="B11" s="231"/>
      <c r="C11" s="231">
        <v>12.620000000000001</v>
      </c>
      <c r="D11" s="231">
        <v>136.05999999999997</v>
      </c>
      <c r="E11" s="231"/>
      <c r="F11" s="231">
        <v>55.120000000000005</v>
      </c>
      <c r="G11" s="231">
        <v>2.04</v>
      </c>
      <c r="H11" s="231"/>
      <c r="I11" s="231"/>
      <c r="J11" s="231">
        <v>18.659999999999997</v>
      </c>
      <c r="K11" s="231"/>
      <c r="L11" s="231"/>
      <c r="M11" s="231">
        <v>10.24</v>
      </c>
      <c r="N11" s="231">
        <v>4.12</v>
      </c>
      <c r="O11" s="231">
        <v>0.04</v>
      </c>
      <c r="P11" s="231"/>
      <c r="Q11" s="231">
        <v>0.02</v>
      </c>
      <c r="R11" s="231">
        <v>65.91000000000001</v>
      </c>
      <c r="S11" s="231">
        <v>0.02</v>
      </c>
      <c r="T11" s="231"/>
      <c r="U11" s="231"/>
      <c r="V11" s="231">
        <v>0.02</v>
      </c>
      <c r="W11" s="117">
        <f t="shared" si="0"/>
        <v>304.86999999999995</v>
      </c>
    </row>
    <row r="12" spans="1:23" ht="14.25">
      <c r="A12" s="25" t="s">
        <v>421</v>
      </c>
      <c r="B12" s="231"/>
      <c r="C12" s="231"/>
      <c r="D12" s="231">
        <v>1</v>
      </c>
      <c r="E12" s="231"/>
      <c r="F12" s="231"/>
      <c r="G12" s="231"/>
      <c r="H12" s="231"/>
      <c r="I12" s="231"/>
      <c r="J12" s="231"/>
      <c r="K12" s="231"/>
      <c r="L12" s="231">
        <v>1</v>
      </c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117">
        <f t="shared" si="0"/>
        <v>2</v>
      </c>
    </row>
    <row r="13" spans="1:23" ht="14.25">
      <c r="A13" s="25" t="s">
        <v>267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>
        <v>4.2</v>
      </c>
      <c r="P13" s="231"/>
      <c r="Q13" s="231"/>
      <c r="R13" s="231"/>
      <c r="S13" s="231"/>
      <c r="T13" s="231"/>
      <c r="U13" s="231"/>
      <c r="V13" s="231"/>
      <c r="W13" s="117">
        <f t="shared" si="0"/>
        <v>4.2</v>
      </c>
    </row>
    <row r="14" spans="1:23" ht="14.25">
      <c r="A14" s="25" t="s">
        <v>78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>
        <v>2</v>
      </c>
      <c r="U14" s="231"/>
      <c r="V14" s="231"/>
      <c r="W14" s="117">
        <f>SUM(B14:V14)</f>
        <v>2</v>
      </c>
    </row>
    <row r="15" spans="1:23" ht="14.25">
      <c r="A15" s="25" t="s">
        <v>79</v>
      </c>
      <c r="B15" s="231"/>
      <c r="C15" s="231">
        <v>0.2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>
        <v>71.10000000000001</v>
      </c>
      <c r="P15" s="231"/>
      <c r="Q15" s="231"/>
      <c r="R15" s="231">
        <v>12.74</v>
      </c>
      <c r="S15" s="231"/>
      <c r="T15" s="231"/>
      <c r="U15" s="231"/>
      <c r="V15" s="231"/>
      <c r="W15" s="117">
        <f t="shared" si="0"/>
        <v>84.04</v>
      </c>
    </row>
    <row r="16" spans="1:23" ht="14.25">
      <c r="A16" s="25" t="s">
        <v>80</v>
      </c>
      <c r="B16" s="231"/>
      <c r="C16" s="231"/>
      <c r="D16" s="231"/>
      <c r="E16" s="231"/>
      <c r="F16" s="231">
        <v>1</v>
      </c>
      <c r="G16" s="231"/>
      <c r="H16" s="231"/>
      <c r="I16" s="231"/>
      <c r="J16" s="231">
        <v>4.77</v>
      </c>
      <c r="K16" s="231"/>
      <c r="L16" s="231"/>
      <c r="M16" s="231"/>
      <c r="N16" s="231"/>
      <c r="O16" s="231">
        <v>9.14</v>
      </c>
      <c r="P16" s="231"/>
      <c r="Q16" s="231"/>
      <c r="R16" s="231">
        <v>1</v>
      </c>
      <c r="S16" s="231"/>
      <c r="T16" s="231"/>
      <c r="U16" s="231"/>
      <c r="V16" s="231"/>
      <c r="W16" s="117">
        <f t="shared" si="0"/>
        <v>15.91</v>
      </c>
    </row>
    <row r="17" spans="1:23" ht="14.25">
      <c r="A17" s="25" t="s">
        <v>81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>
        <v>3.5</v>
      </c>
      <c r="S17" s="231"/>
      <c r="T17" s="231">
        <v>2.5</v>
      </c>
      <c r="U17" s="231"/>
      <c r="V17" s="231"/>
      <c r="W17" s="117">
        <f t="shared" si="0"/>
        <v>6</v>
      </c>
    </row>
    <row r="18" spans="1:23" ht="14.25">
      <c r="A18" s="25" t="s">
        <v>82</v>
      </c>
      <c r="B18" s="231"/>
      <c r="C18" s="231">
        <v>0.78</v>
      </c>
      <c r="D18" s="231"/>
      <c r="E18" s="231"/>
      <c r="F18" s="231"/>
      <c r="G18" s="231"/>
      <c r="H18" s="231">
        <v>3.59</v>
      </c>
      <c r="I18" s="231"/>
      <c r="J18" s="231">
        <v>2</v>
      </c>
      <c r="K18" s="231"/>
      <c r="L18" s="231"/>
      <c r="M18" s="231"/>
      <c r="N18" s="231"/>
      <c r="O18" s="231">
        <v>667.5400000000002</v>
      </c>
      <c r="P18" s="231">
        <v>1</v>
      </c>
      <c r="Q18" s="231"/>
      <c r="R18" s="231">
        <v>79.17</v>
      </c>
      <c r="S18" s="231"/>
      <c r="T18" s="231"/>
      <c r="U18" s="231">
        <v>1</v>
      </c>
      <c r="V18" s="231"/>
      <c r="W18" s="117">
        <f t="shared" si="0"/>
        <v>755.0800000000002</v>
      </c>
    </row>
    <row r="19" spans="1:23" ht="14.25">
      <c r="A19" s="25" t="s">
        <v>83</v>
      </c>
      <c r="B19" s="231"/>
      <c r="C19" s="231">
        <v>1.6</v>
      </c>
      <c r="D19" s="231">
        <v>30.67</v>
      </c>
      <c r="E19" s="231"/>
      <c r="F19" s="231">
        <v>20.9</v>
      </c>
      <c r="G19" s="231">
        <v>1.5</v>
      </c>
      <c r="H19" s="231"/>
      <c r="I19" s="231"/>
      <c r="J19" s="231">
        <v>9.590000000000002</v>
      </c>
      <c r="K19" s="231">
        <v>1</v>
      </c>
      <c r="L19" s="231"/>
      <c r="M19" s="231">
        <v>2.34</v>
      </c>
      <c r="N19" s="231"/>
      <c r="O19" s="231"/>
      <c r="P19" s="231"/>
      <c r="Q19" s="231">
        <v>0.5</v>
      </c>
      <c r="R19" s="231">
        <v>8.5</v>
      </c>
      <c r="S19" s="231"/>
      <c r="T19" s="231">
        <v>1.98</v>
      </c>
      <c r="U19" s="231"/>
      <c r="V19" s="231"/>
      <c r="W19" s="117">
        <f t="shared" si="0"/>
        <v>78.58000000000001</v>
      </c>
    </row>
    <row r="20" spans="1:23" ht="14.25">
      <c r="A20" s="25" t="s">
        <v>84</v>
      </c>
      <c r="B20" s="231"/>
      <c r="C20" s="231">
        <v>0.1</v>
      </c>
      <c r="D20" s="231">
        <v>113.59</v>
      </c>
      <c r="E20" s="231"/>
      <c r="F20" s="231">
        <v>43.13</v>
      </c>
      <c r="G20" s="231">
        <v>4.76</v>
      </c>
      <c r="H20" s="231">
        <v>2.96</v>
      </c>
      <c r="I20" s="231">
        <v>1.47</v>
      </c>
      <c r="J20" s="231">
        <v>17.240000000000002</v>
      </c>
      <c r="K20" s="231">
        <v>2.19</v>
      </c>
      <c r="L20" s="231"/>
      <c r="M20" s="231">
        <v>5.84</v>
      </c>
      <c r="N20" s="231"/>
      <c r="O20" s="231"/>
      <c r="P20" s="231"/>
      <c r="Q20" s="231"/>
      <c r="R20" s="231">
        <v>105.46000000000001</v>
      </c>
      <c r="S20" s="231">
        <v>1.2599999999999998</v>
      </c>
      <c r="T20" s="231"/>
      <c r="U20" s="231"/>
      <c r="V20" s="231"/>
      <c r="W20" s="117">
        <f t="shared" si="0"/>
        <v>298</v>
      </c>
    </row>
    <row r="21" spans="1:23" ht="14.25">
      <c r="A21" s="25" t="s">
        <v>85</v>
      </c>
      <c r="B21" s="231">
        <v>2.31</v>
      </c>
      <c r="C21" s="231">
        <v>5.45</v>
      </c>
      <c r="D21" s="231">
        <v>67.9</v>
      </c>
      <c r="E21" s="231">
        <v>4.6</v>
      </c>
      <c r="F21" s="231">
        <v>6.1</v>
      </c>
      <c r="G21" s="231">
        <v>10.3</v>
      </c>
      <c r="H21" s="231">
        <v>4.65</v>
      </c>
      <c r="I21" s="231"/>
      <c r="J21" s="231">
        <v>25.51</v>
      </c>
      <c r="K21" s="231">
        <v>1.93</v>
      </c>
      <c r="L21" s="231"/>
      <c r="M21" s="231">
        <v>2.35</v>
      </c>
      <c r="N21" s="231">
        <v>4.5</v>
      </c>
      <c r="O21" s="231">
        <v>23.55</v>
      </c>
      <c r="P21" s="231"/>
      <c r="Q21" s="231"/>
      <c r="R21" s="231">
        <v>21.259999999999998</v>
      </c>
      <c r="S21" s="231">
        <v>1.9</v>
      </c>
      <c r="T21" s="231">
        <v>2.85</v>
      </c>
      <c r="U21" s="231"/>
      <c r="V21" s="231"/>
      <c r="W21" s="117">
        <f t="shared" si="0"/>
        <v>185.16</v>
      </c>
    </row>
    <row r="22" spans="1:23" ht="14.25">
      <c r="A22" s="25" t="s">
        <v>86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>
        <v>82.18</v>
      </c>
      <c r="P22" s="231"/>
      <c r="Q22" s="231"/>
      <c r="R22" s="231">
        <v>7.8</v>
      </c>
      <c r="S22" s="231"/>
      <c r="T22" s="231"/>
      <c r="U22" s="231"/>
      <c r="V22" s="231"/>
      <c r="W22" s="117">
        <f t="shared" si="0"/>
        <v>89.98</v>
      </c>
    </row>
    <row r="23" spans="1:23" ht="14.25">
      <c r="A23" s="25" t="s">
        <v>87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>
        <v>23.19</v>
      </c>
      <c r="P23" s="231"/>
      <c r="Q23" s="231"/>
      <c r="R23" s="231">
        <v>1.99</v>
      </c>
      <c r="S23" s="231"/>
      <c r="T23" s="231"/>
      <c r="U23" s="231"/>
      <c r="V23" s="231"/>
      <c r="W23" s="117">
        <f t="shared" si="0"/>
        <v>25.18</v>
      </c>
    </row>
    <row r="24" spans="1:23" ht="25.5" customHeight="1">
      <c r="A24" s="62" t="s">
        <v>3</v>
      </c>
      <c r="B24" s="127">
        <f aca="true" t="shared" si="1" ref="B24:V24">SUM(B3:B23)</f>
        <v>2.31</v>
      </c>
      <c r="C24" s="127">
        <f t="shared" si="1"/>
        <v>58.01000000000002</v>
      </c>
      <c r="D24" s="127">
        <f t="shared" si="1"/>
        <v>495.8299999999999</v>
      </c>
      <c r="E24" s="127">
        <f t="shared" si="1"/>
        <v>4.659999999999999</v>
      </c>
      <c r="F24" s="127">
        <f t="shared" si="1"/>
        <v>211.66</v>
      </c>
      <c r="G24" s="127">
        <f t="shared" si="1"/>
        <v>32.989999999999995</v>
      </c>
      <c r="H24" s="127">
        <f t="shared" si="1"/>
        <v>13.799999999999999</v>
      </c>
      <c r="I24" s="127">
        <f>SUM(I3:I23)</f>
        <v>1.47</v>
      </c>
      <c r="J24" s="127">
        <f t="shared" si="1"/>
        <v>425.78000000000003</v>
      </c>
      <c r="K24" s="127">
        <f t="shared" si="1"/>
        <v>6.34</v>
      </c>
      <c r="L24" s="127">
        <f t="shared" si="1"/>
        <v>16</v>
      </c>
      <c r="M24" s="127">
        <f t="shared" si="1"/>
        <v>30.730000000000004</v>
      </c>
      <c r="N24" s="127">
        <f t="shared" si="1"/>
        <v>8.620000000000001</v>
      </c>
      <c r="O24" s="127">
        <f>SUM(O3:O23)</f>
        <v>1916.64</v>
      </c>
      <c r="P24" s="127">
        <f t="shared" si="1"/>
        <v>1</v>
      </c>
      <c r="Q24" s="127">
        <f t="shared" si="1"/>
        <v>12.639999999999999</v>
      </c>
      <c r="R24" s="127">
        <f t="shared" si="1"/>
        <v>571.86</v>
      </c>
      <c r="S24" s="127">
        <f t="shared" si="1"/>
        <v>3.1799999999999997</v>
      </c>
      <c r="T24" s="127">
        <f t="shared" si="1"/>
        <v>9.33</v>
      </c>
      <c r="U24" s="127">
        <f>SUM(U3:U23)</f>
        <v>1</v>
      </c>
      <c r="V24" s="127">
        <f t="shared" si="1"/>
        <v>0.02</v>
      </c>
      <c r="W24" s="127">
        <f>SUM(B24:V24)</f>
        <v>3823.87</v>
      </c>
    </row>
  </sheetData>
  <sheetProtection/>
  <mergeCells count="3">
    <mergeCell ref="B1:V1"/>
    <mergeCell ref="A1:A2"/>
    <mergeCell ref="W1:W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scale="85" r:id="rId2"/>
  <headerFooter>
    <oddHeader>&amp;L&amp;G&amp;C&amp;"Verdana,Negrita"SUPERFICIE COMUNAL DE CEPAJES TINTOS PARA VINIFICACION (has)
REGION DE VALPARAISO&amp;RCUADRO N° 29</oddHeader>
    <oddFooter>&amp;R&amp;F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1.140625" style="18" customWidth="1"/>
    <col min="2" max="2" width="18.00390625" style="18" customWidth="1"/>
    <col min="3" max="3" width="16.57421875" style="18" customWidth="1"/>
    <col min="4" max="4" width="11.7109375" style="18" customWidth="1"/>
    <col min="5" max="16384" width="11.421875" style="18" customWidth="1"/>
  </cols>
  <sheetData>
    <row r="1" spans="1:4" ht="19.5" customHeight="1">
      <c r="A1" s="281" t="s">
        <v>10</v>
      </c>
      <c r="B1" s="301"/>
      <c r="C1" s="301"/>
      <c r="D1" s="281" t="s">
        <v>11</v>
      </c>
    </row>
    <row r="2" spans="1:4" ht="25.5" customHeight="1">
      <c r="A2" s="281"/>
      <c r="B2" s="19" t="s">
        <v>1</v>
      </c>
      <c r="C2" s="19" t="s">
        <v>2</v>
      </c>
      <c r="D2" s="281"/>
    </row>
    <row r="3" spans="1:4" ht="12.75">
      <c r="A3" s="25" t="s">
        <v>97</v>
      </c>
      <c r="B3" s="204">
        <v>81.41</v>
      </c>
      <c r="C3" s="204">
        <v>1387.89</v>
      </c>
      <c r="D3" s="111">
        <f aca="true" t="shared" si="0" ref="D3:D34">SUM(B3:C3)</f>
        <v>1469.3000000000002</v>
      </c>
    </row>
    <row r="4" spans="1:4" ht="12.75">
      <c r="A4" s="25" t="s">
        <v>98</v>
      </c>
      <c r="B4" s="204">
        <v>426.0499999999999</v>
      </c>
      <c r="C4" s="204">
        <v>1233.2299999999998</v>
      </c>
      <c r="D4" s="111">
        <f t="shared" si="0"/>
        <v>1659.2799999999997</v>
      </c>
    </row>
    <row r="5" spans="1:4" ht="12.75">
      <c r="A5" s="25" t="s">
        <v>99</v>
      </c>
      <c r="B5" s="204">
        <v>73.45</v>
      </c>
      <c r="C5" s="204">
        <v>377.33</v>
      </c>
      <c r="D5" s="111">
        <f t="shared" si="0"/>
        <v>450.78</v>
      </c>
    </row>
    <row r="6" spans="1:4" ht="12.75">
      <c r="A6" s="25" t="s">
        <v>100</v>
      </c>
      <c r="B6" s="204">
        <v>25</v>
      </c>
      <c r="C6" s="204">
        <v>120.94999999999999</v>
      </c>
      <c r="D6" s="111">
        <f t="shared" si="0"/>
        <v>145.95</v>
      </c>
    </row>
    <row r="7" spans="1:4" ht="12.75">
      <c r="A7" s="25" t="s">
        <v>101</v>
      </c>
      <c r="B7" s="204">
        <v>0.7</v>
      </c>
      <c r="C7" s="204">
        <v>16</v>
      </c>
      <c r="D7" s="111">
        <f t="shared" si="0"/>
        <v>16.7</v>
      </c>
    </row>
    <row r="8" spans="1:4" ht="12.75">
      <c r="A8" s="25" t="s">
        <v>102</v>
      </c>
      <c r="B8" s="204">
        <v>67.60000000000001</v>
      </c>
      <c r="C8" s="204">
        <v>283.32</v>
      </c>
      <c r="D8" s="111">
        <f t="shared" si="0"/>
        <v>350.92</v>
      </c>
    </row>
    <row r="9" spans="1:4" ht="12.75">
      <c r="A9" s="25" t="s">
        <v>103</v>
      </c>
      <c r="B9" s="204"/>
      <c r="C9" s="204">
        <v>78.24</v>
      </c>
      <c r="D9" s="111">
        <f t="shared" si="0"/>
        <v>78.24</v>
      </c>
    </row>
    <row r="10" spans="1:4" ht="12.75">
      <c r="A10" s="25" t="s">
        <v>104</v>
      </c>
      <c r="B10" s="204">
        <v>230.93</v>
      </c>
      <c r="C10" s="204">
        <v>1274.5400000000006</v>
      </c>
      <c r="D10" s="111">
        <f t="shared" si="0"/>
        <v>1505.4700000000007</v>
      </c>
    </row>
    <row r="11" spans="1:4" ht="12.75">
      <c r="A11" s="25" t="s">
        <v>105</v>
      </c>
      <c r="B11" s="204">
        <v>502.97999999999996</v>
      </c>
      <c r="C11" s="204">
        <v>221.55999999999997</v>
      </c>
      <c r="D11" s="111">
        <f t="shared" si="0"/>
        <v>724.54</v>
      </c>
    </row>
    <row r="12" spans="1:4" ht="12.75">
      <c r="A12" s="25" t="s">
        <v>106</v>
      </c>
      <c r="B12" s="204">
        <v>645.9800000000004</v>
      </c>
      <c r="C12" s="204">
        <v>2039.0900000000013</v>
      </c>
      <c r="D12" s="111">
        <f t="shared" si="0"/>
        <v>2685.0700000000015</v>
      </c>
    </row>
    <row r="13" spans="1:4" ht="12.75">
      <c r="A13" s="25" t="s">
        <v>107</v>
      </c>
      <c r="B13" s="204">
        <v>14.3</v>
      </c>
      <c r="C13" s="204">
        <v>69.89999999999999</v>
      </c>
      <c r="D13" s="111">
        <f t="shared" si="0"/>
        <v>84.19999999999999</v>
      </c>
    </row>
    <row r="14" spans="1:4" ht="12.75">
      <c r="A14" s="25" t="s">
        <v>108</v>
      </c>
      <c r="B14" s="204">
        <v>17.81</v>
      </c>
      <c r="C14" s="204">
        <v>186.41000000000003</v>
      </c>
      <c r="D14" s="111">
        <f t="shared" si="0"/>
        <v>204.22000000000003</v>
      </c>
    </row>
    <row r="15" spans="1:4" ht="12.75">
      <c r="A15" s="25" t="s">
        <v>109</v>
      </c>
      <c r="B15" s="204">
        <v>568.8100000000002</v>
      </c>
      <c r="C15" s="204">
        <v>3900.009999999999</v>
      </c>
      <c r="D15" s="111">
        <f t="shared" si="0"/>
        <v>4468.819999999999</v>
      </c>
    </row>
    <row r="16" spans="1:4" ht="12.75">
      <c r="A16" s="93" t="s">
        <v>274</v>
      </c>
      <c r="B16" s="204">
        <v>85.7</v>
      </c>
      <c r="C16" s="204">
        <v>530.15</v>
      </c>
      <c r="D16" s="111">
        <f t="shared" si="0"/>
        <v>615.85</v>
      </c>
    </row>
    <row r="17" spans="1:4" ht="12.75">
      <c r="A17" s="93" t="s">
        <v>110</v>
      </c>
      <c r="B17" s="204">
        <v>443.67999999999995</v>
      </c>
      <c r="C17" s="204">
        <v>2252.090000000001</v>
      </c>
      <c r="D17" s="111">
        <f t="shared" si="0"/>
        <v>2695.770000000001</v>
      </c>
    </row>
    <row r="18" spans="1:4" ht="12.75">
      <c r="A18" s="93" t="s">
        <v>111</v>
      </c>
      <c r="B18" s="204"/>
      <c r="C18" s="204">
        <v>1.3</v>
      </c>
      <c r="D18" s="111">
        <f t="shared" si="0"/>
        <v>1.3</v>
      </c>
    </row>
    <row r="19" spans="1:4" ht="12.75">
      <c r="A19" s="93" t="s">
        <v>112</v>
      </c>
      <c r="B19" s="204">
        <v>21.5</v>
      </c>
      <c r="C19" s="204">
        <v>90.69999999999999</v>
      </c>
      <c r="D19" s="111">
        <f t="shared" si="0"/>
        <v>112.19999999999999</v>
      </c>
    </row>
    <row r="20" spans="1:4" ht="12.75">
      <c r="A20" s="93" t="s">
        <v>113</v>
      </c>
      <c r="B20" s="204">
        <v>407.09</v>
      </c>
      <c r="C20" s="204">
        <v>3994.9699999999975</v>
      </c>
      <c r="D20" s="111">
        <f t="shared" si="0"/>
        <v>4402.059999999998</v>
      </c>
    </row>
    <row r="21" spans="1:4" ht="12.75">
      <c r="A21" s="93" t="s">
        <v>114</v>
      </c>
      <c r="B21" s="204">
        <v>107.63</v>
      </c>
      <c r="C21" s="204">
        <v>85.67</v>
      </c>
      <c r="D21" s="111">
        <f t="shared" si="0"/>
        <v>193.3</v>
      </c>
    </row>
    <row r="22" spans="1:4" ht="12.75">
      <c r="A22" s="93" t="s">
        <v>115</v>
      </c>
      <c r="B22" s="204">
        <v>416.6599999999999</v>
      </c>
      <c r="C22" s="204">
        <v>5740.79</v>
      </c>
      <c r="D22" s="111">
        <f t="shared" si="0"/>
        <v>6157.45</v>
      </c>
    </row>
    <row r="23" spans="1:4" ht="12.75">
      <c r="A23" s="93" t="s">
        <v>116</v>
      </c>
      <c r="B23" s="204">
        <v>339.08000000000004</v>
      </c>
      <c r="C23" s="204">
        <v>1320.05</v>
      </c>
      <c r="D23" s="111">
        <f t="shared" si="0"/>
        <v>1659.13</v>
      </c>
    </row>
    <row r="24" spans="1:4" ht="12.75">
      <c r="A24" s="93" t="s">
        <v>117</v>
      </c>
      <c r="B24" s="204">
        <v>58.55</v>
      </c>
      <c r="C24" s="204">
        <v>1113.4400000000005</v>
      </c>
      <c r="D24" s="111">
        <f t="shared" si="0"/>
        <v>1171.9900000000005</v>
      </c>
    </row>
    <row r="25" spans="1:4" ht="12.75">
      <c r="A25" s="93" t="s">
        <v>118</v>
      </c>
      <c r="B25" s="204">
        <v>128.11</v>
      </c>
      <c r="C25" s="204">
        <v>1149.3799999999992</v>
      </c>
      <c r="D25" s="111">
        <f t="shared" si="0"/>
        <v>1277.4899999999993</v>
      </c>
    </row>
    <row r="26" spans="1:4" ht="12.75">
      <c r="A26" s="93" t="s">
        <v>119</v>
      </c>
      <c r="B26" s="204">
        <v>596.01</v>
      </c>
      <c r="C26" s="204">
        <v>779.0199999999998</v>
      </c>
      <c r="D26" s="111">
        <f t="shared" si="0"/>
        <v>1375.0299999999997</v>
      </c>
    </row>
    <row r="27" spans="1:4" ht="12.75">
      <c r="A27" s="93" t="s">
        <v>120</v>
      </c>
      <c r="B27" s="204">
        <v>57.31</v>
      </c>
      <c r="C27" s="204">
        <v>415.95000000000005</v>
      </c>
      <c r="D27" s="111">
        <f t="shared" si="0"/>
        <v>473.26000000000005</v>
      </c>
    </row>
    <row r="28" spans="1:4" ht="12.75">
      <c r="A28" s="93" t="s">
        <v>121</v>
      </c>
      <c r="B28" s="204">
        <v>287.1000000000001</v>
      </c>
      <c r="C28" s="204">
        <v>724.2199999999997</v>
      </c>
      <c r="D28" s="111">
        <f t="shared" si="0"/>
        <v>1011.3199999999997</v>
      </c>
    </row>
    <row r="29" spans="1:4" ht="12.75">
      <c r="A29" s="93" t="s">
        <v>122</v>
      </c>
      <c r="B29" s="204">
        <v>127.2</v>
      </c>
      <c r="C29" s="204">
        <v>1097.7500000000002</v>
      </c>
      <c r="D29" s="111">
        <f t="shared" si="0"/>
        <v>1224.9500000000003</v>
      </c>
    </row>
    <row r="30" spans="1:4" ht="12.75">
      <c r="A30" s="93" t="s">
        <v>123</v>
      </c>
      <c r="B30" s="204">
        <v>303.2</v>
      </c>
      <c r="C30" s="204">
        <v>2085.9200000000037</v>
      </c>
      <c r="D30" s="111">
        <f t="shared" si="0"/>
        <v>2389.1200000000035</v>
      </c>
    </row>
    <row r="31" spans="1:4" ht="12.75">
      <c r="A31" s="93" t="s">
        <v>124</v>
      </c>
      <c r="B31" s="204">
        <v>414.4299999999999</v>
      </c>
      <c r="C31" s="204">
        <v>2337.7199999999984</v>
      </c>
      <c r="D31" s="111">
        <f t="shared" si="0"/>
        <v>2752.1499999999983</v>
      </c>
    </row>
    <row r="32" spans="1:4" ht="12.75">
      <c r="A32" s="93" t="s">
        <v>125</v>
      </c>
      <c r="B32" s="204">
        <v>122.00999999999999</v>
      </c>
      <c r="C32" s="204">
        <v>1736.4700000000005</v>
      </c>
      <c r="D32" s="111">
        <f t="shared" si="0"/>
        <v>1858.4800000000005</v>
      </c>
    </row>
    <row r="33" spans="1:4" ht="12.75">
      <c r="A33" s="93" t="s">
        <v>126</v>
      </c>
      <c r="B33" s="204">
        <v>345.37000000000006</v>
      </c>
      <c r="C33" s="204">
        <v>3822.359999999999</v>
      </c>
      <c r="D33" s="111">
        <f t="shared" si="0"/>
        <v>4167.73</v>
      </c>
    </row>
    <row r="34" spans="1:4" ht="26.25" customHeight="1">
      <c r="A34" s="62" t="s">
        <v>3</v>
      </c>
      <c r="B34" s="116">
        <f>SUM(B3:B33)</f>
        <v>6915.6500000000015</v>
      </c>
      <c r="C34" s="116">
        <f>SUM(C3:C33)</f>
        <v>40466.420000000006</v>
      </c>
      <c r="D34" s="116">
        <f t="shared" si="0"/>
        <v>47382.07000000001</v>
      </c>
    </row>
    <row r="36" spans="1:4" ht="12.75">
      <c r="A36" s="258"/>
      <c r="B36" s="258"/>
      <c r="C36" s="258"/>
      <c r="D36" s="258"/>
    </row>
    <row r="37" spans="1:4" ht="12.75">
      <c r="A37" s="258"/>
      <c r="B37" s="258"/>
      <c r="C37" s="258"/>
      <c r="D37" s="258"/>
    </row>
    <row r="38" spans="1:4" ht="12.75">
      <c r="A38" s="258"/>
      <c r="B38" s="258"/>
      <c r="C38" s="258"/>
      <c r="D38" s="258"/>
    </row>
  </sheetData>
  <sheetProtection/>
  <mergeCells count="4">
    <mergeCell ref="B1:C1"/>
    <mergeCell ref="A1:A2"/>
    <mergeCell ref="D1:D2"/>
    <mergeCell ref="A36:D38"/>
  </mergeCells>
  <printOptions horizontalCentered="1"/>
  <pageMargins left="0.7086614173228347" right="0.7086614173228347" top="1.141732283464567" bottom="0.35433070866141736" header="0.31496062992125984" footer="0.5118110236220472"/>
  <pageSetup horizontalDpi="600" verticalDpi="600" orientation="landscape" r:id="rId2"/>
  <headerFooter>
    <oddHeader>&amp;L&amp;G&amp;C&amp;"Verdana,Negrita"&amp;12CATASTRO DE VIDES  (ha)
REGION DEL LIBERTADOR BERNARDO O'HIGGINS&amp;RCUADRO N° 30</oddHeader>
    <oddFooter>&amp;R&amp;F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7109375" style="1" customWidth="1"/>
    <col min="2" max="2" width="17.7109375" style="1" customWidth="1"/>
    <col min="3" max="3" width="14.28125" style="1" customWidth="1"/>
    <col min="4" max="16384" width="11.421875" style="1" customWidth="1"/>
  </cols>
  <sheetData>
    <row r="1" spans="1:3" ht="21.75" customHeight="1">
      <c r="A1" s="308" t="s">
        <v>10</v>
      </c>
      <c r="B1" s="248"/>
      <c r="C1" s="308" t="s">
        <v>11</v>
      </c>
    </row>
    <row r="2" spans="1:3" ht="28.5" customHeight="1">
      <c r="A2" s="308"/>
      <c r="B2" s="95" t="s">
        <v>127</v>
      </c>
      <c r="C2" s="308"/>
    </row>
    <row r="3" spans="1:8" ht="15">
      <c r="A3" s="17" t="s">
        <v>97</v>
      </c>
      <c r="B3" s="26">
        <v>67</v>
      </c>
      <c r="C3" s="14">
        <f aca="true" t="shared" si="0" ref="C3:C34">SUM(B3:B3)</f>
        <v>67</v>
      </c>
      <c r="E3" s="92"/>
      <c r="F3" s="91"/>
      <c r="G3" s="91"/>
      <c r="H3" s="91"/>
    </row>
    <row r="4" spans="1:8" ht="15">
      <c r="A4" s="17" t="s">
        <v>98</v>
      </c>
      <c r="B4" s="26">
        <v>106</v>
      </c>
      <c r="C4" s="14">
        <f t="shared" si="0"/>
        <v>106</v>
      </c>
      <c r="E4" s="92"/>
      <c r="F4" s="91"/>
      <c r="G4" s="91"/>
      <c r="H4" s="91"/>
    </row>
    <row r="5" spans="1:8" ht="15">
      <c r="A5" s="17" t="s">
        <v>99</v>
      </c>
      <c r="B5" s="26">
        <v>20</v>
      </c>
      <c r="C5" s="14">
        <f t="shared" si="0"/>
        <v>20</v>
      </c>
      <c r="E5" s="92"/>
      <c r="F5" s="91"/>
      <c r="G5" s="91"/>
      <c r="H5" s="91"/>
    </row>
    <row r="6" spans="1:8" ht="15">
      <c r="A6" s="17" t="s">
        <v>100</v>
      </c>
      <c r="B6" s="26">
        <v>10</v>
      </c>
      <c r="C6" s="14">
        <f t="shared" si="0"/>
        <v>10</v>
      </c>
      <c r="E6" s="92"/>
      <c r="F6" s="91"/>
      <c r="G6" s="91"/>
      <c r="H6" s="91"/>
    </row>
    <row r="7" spans="1:8" ht="15">
      <c r="A7" s="17" t="s">
        <v>101</v>
      </c>
      <c r="B7" s="26">
        <v>2</v>
      </c>
      <c r="C7" s="14">
        <f t="shared" si="0"/>
        <v>2</v>
      </c>
      <c r="E7" s="92"/>
      <c r="F7" s="91"/>
      <c r="G7" s="91"/>
      <c r="H7" s="91"/>
    </row>
    <row r="8" spans="1:8" ht="15">
      <c r="A8" s="17" t="s">
        <v>102</v>
      </c>
      <c r="B8" s="26">
        <v>23</v>
      </c>
      <c r="C8" s="14">
        <f t="shared" si="0"/>
        <v>23</v>
      </c>
      <c r="E8" s="92"/>
      <c r="F8" s="91"/>
      <c r="G8" s="91"/>
      <c r="H8" s="91"/>
    </row>
    <row r="9" spans="1:8" ht="15">
      <c r="A9" s="17" t="s">
        <v>103</v>
      </c>
      <c r="B9" s="26">
        <v>2</v>
      </c>
      <c r="C9" s="14">
        <f t="shared" si="0"/>
        <v>2</v>
      </c>
      <c r="E9" s="92"/>
      <c r="F9" s="91"/>
      <c r="G9" s="91"/>
      <c r="H9" s="91"/>
    </row>
    <row r="10" spans="1:8" ht="15">
      <c r="A10" s="17" t="s">
        <v>104</v>
      </c>
      <c r="B10" s="26">
        <v>49</v>
      </c>
      <c r="C10" s="14">
        <f t="shared" si="0"/>
        <v>49</v>
      </c>
      <c r="E10" s="92"/>
      <c r="F10" s="91"/>
      <c r="G10" s="91"/>
      <c r="H10" s="91"/>
    </row>
    <row r="11" spans="1:8" ht="15">
      <c r="A11" s="17" t="s">
        <v>105</v>
      </c>
      <c r="B11" s="26">
        <v>5</v>
      </c>
      <c r="C11" s="14">
        <f t="shared" si="0"/>
        <v>5</v>
      </c>
      <c r="E11" s="92"/>
      <c r="F11" s="91"/>
      <c r="G11" s="91"/>
      <c r="H11" s="91"/>
    </row>
    <row r="12" spans="1:8" ht="15">
      <c r="A12" s="17" t="s">
        <v>106</v>
      </c>
      <c r="B12" s="26">
        <v>60</v>
      </c>
      <c r="C12" s="14">
        <f t="shared" si="0"/>
        <v>60</v>
      </c>
      <c r="E12" s="92"/>
      <c r="F12" s="91"/>
      <c r="G12" s="91"/>
      <c r="H12" s="91"/>
    </row>
    <row r="13" spans="1:8" ht="15">
      <c r="A13" s="17" t="s">
        <v>107</v>
      </c>
      <c r="B13" s="26">
        <v>3</v>
      </c>
      <c r="C13" s="14">
        <f t="shared" si="0"/>
        <v>3</v>
      </c>
      <c r="E13" s="92"/>
      <c r="F13" s="91"/>
      <c r="G13" s="91"/>
      <c r="H13" s="91"/>
    </row>
    <row r="14" spans="1:8" ht="15">
      <c r="A14" s="17" t="s">
        <v>108</v>
      </c>
      <c r="B14" s="26">
        <v>15</v>
      </c>
      <c r="C14" s="14">
        <f t="shared" si="0"/>
        <v>15</v>
      </c>
      <c r="E14" s="92"/>
      <c r="F14" s="91"/>
      <c r="G14" s="91"/>
      <c r="H14" s="91"/>
    </row>
    <row r="15" spans="1:8" ht="15">
      <c r="A15" s="17" t="s">
        <v>109</v>
      </c>
      <c r="B15" s="26">
        <v>45</v>
      </c>
      <c r="C15" s="14">
        <f t="shared" si="0"/>
        <v>45</v>
      </c>
      <c r="E15" s="92"/>
      <c r="F15" s="91"/>
      <c r="G15" s="91"/>
      <c r="H15" s="91"/>
    </row>
    <row r="16" spans="1:8" ht="15">
      <c r="A16" s="12" t="s">
        <v>274</v>
      </c>
      <c r="B16" s="26">
        <v>26</v>
      </c>
      <c r="C16" s="14">
        <f t="shared" si="0"/>
        <v>26</v>
      </c>
      <c r="E16" s="92"/>
      <c r="F16" s="91"/>
      <c r="G16" s="91"/>
      <c r="H16" s="91"/>
    </row>
    <row r="17" spans="1:8" ht="15">
      <c r="A17" s="12" t="s">
        <v>110</v>
      </c>
      <c r="B17" s="26">
        <v>233</v>
      </c>
      <c r="C17" s="14">
        <f t="shared" si="0"/>
        <v>233</v>
      </c>
      <c r="E17" s="92"/>
      <c r="F17" s="91"/>
      <c r="G17" s="91"/>
      <c r="H17" s="91"/>
    </row>
    <row r="18" spans="1:8" ht="15">
      <c r="A18" s="12" t="s">
        <v>111</v>
      </c>
      <c r="B18" s="26">
        <v>1</v>
      </c>
      <c r="C18" s="14">
        <f t="shared" si="0"/>
        <v>1</v>
      </c>
      <c r="E18" s="92"/>
      <c r="F18" s="91"/>
      <c r="G18" s="91"/>
      <c r="H18" s="91"/>
    </row>
    <row r="19" spans="1:8" ht="15">
      <c r="A19" s="12" t="s">
        <v>112</v>
      </c>
      <c r="B19" s="26">
        <v>7</v>
      </c>
      <c r="C19" s="14">
        <f t="shared" si="0"/>
        <v>7</v>
      </c>
      <c r="E19" s="92"/>
      <c r="F19" s="91"/>
      <c r="G19" s="91"/>
      <c r="H19" s="91"/>
    </row>
    <row r="20" spans="1:8" ht="15">
      <c r="A20" s="12" t="s">
        <v>113</v>
      </c>
      <c r="B20" s="26">
        <v>171</v>
      </c>
      <c r="C20" s="14">
        <f t="shared" si="0"/>
        <v>171</v>
      </c>
      <c r="E20" s="92"/>
      <c r="F20" s="91"/>
      <c r="G20" s="91"/>
      <c r="H20" s="91"/>
    </row>
    <row r="21" spans="1:8" ht="15">
      <c r="A21" s="12" t="s">
        <v>114</v>
      </c>
      <c r="B21" s="26">
        <v>6</v>
      </c>
      <c r="C21" s="14">
        <f t="shared" si="0"/>
        <v>6</v>
      </c>
      <c r="E21" s="92"/>
      <c r="F21" s="91"/>
      <c r="G21" s="91"/>
      <c r="H21" s="91"/>
    </row>
    <row r="22" spans="1:8" ht="15">
      <c r="A22" s="12" t="s">
        <v>115</v>
      </c>
      <c r="B22" s="26">
        <v>120</v>
      </c>
      <c r="C22" s="14">
        <f t="shared" si="0"/>
        <v>120</v>
      </c>
      <c r="E22" s="92"/>
      <c r="F22" s="91"/>
      <c r="G22" s="91"/>
      <c r="H22" s="91"/>
    </row>
    <row r="23" spans="1:8" ht="15">
      <c r="A23" s="12" t="s">
        <v>116</v>
      </c>
      <c r="B23" s="26">
        <v>35</v>
      </c>
      <c r="C23" s="14">
        <f t="shared" si="0"/>
        <v>35</v>
      </c>
      <c r="E23" s="92"/>
      <c r="F23" s="91"/>
      <c r="G23" s="91"/>
      <c r="H23" s="91"/>
    </row>
    <row r="24" spans="1:8" ht="15">
      <c r="A24" s="12" t="s">
        <v>117</v>
      </c>
      <c r="B24" s="26">
        <v>38</v>
      </c>
      <c r="C24" s="14">
        <f t="shared" si="0"/>
        <v>38</v>
      </c>
      <c r="E24" s="92"/>
      <c r="F24" s="91"/>
      <c r="G24" s="91"/>
      <c r="H24" s="91"/>
    </row>
    <row r="25" spans="1:8" ht="15">
      <c r="A25" s="12" t="s">
        <v>118</v>
      </c>
      <c r="B25" s="26">
        <v>103</v>
      </c>
      <c r="C25" s="14">
        <f t="shared" si="0"/>
        <v>103</v>
      </c>
      <c r="E25" s="92"/>
      <c r="F25" s="91"/>
      <c r="G25" s="91"/>
      <c r="H25" s="91"/>
    </row>
    <row r="26" spans="1:8" ht="15">
      <c r="A26" s="12" t="s">
        <v>119</v>
      </c>
      <c r="B26" s="26">
        <v>11</v>
      </c>
      <c r="C26" s="14">
        <f t="shared" si="0"/>
        <v>11</v>
      </c>
      <c r="E26" s="92"/>
      <c r="F26" s="91"/>
      <c r="G26" s="91"/>
      <c r="H26" s="91"/>
    </row>
    <row r="27" spans="1:8" ht="15">
      <c r="A27" s="12" t="s">
        <v>120</v>
      </c>
      <c r="B27" s="26">
        <v>25</v>
      </c>
      <c r="C27" s="14">
        <f t="shared" si="0"/>
        <v>25</v>
      </c>
      <c r="E27" s="92"/>
      <c r="F27" s="91"/>
      <c r="G27" s="91"/>
      <c r="H27" s="91"/>
    </row>
    <row r="28" spans="1:8" ht="15">
      <c r="A28" s="12" t="s">
        <v>121</v>
      </c>
      <c r="B28" s="26">
        <v>47</v>
      </c>
      <c r="C28" s="14">
        <f t="shared" si="0"/>
        <v>47</v>
      </c>
      <c r="E28" s="92"/>
      <c r="F28" s="91"/>
      <c r="G28" s="91"/>
      <c r="H28" s="91"/>
    </row>
    <row r="29" spans="1:8" ht="15">
      <c r="A29" s="12" t="s">
        <v>122</v>
      </c>
      <c r="B29" s="26">
        <v>66</v>
      </c>
      <c r="C29" s="14">
        <f t="shared" si="0"/>
        <v>66</v>
      </c>
      <c r="E29" s="92"/>
      <c r="F29" s="91"/>
      <c r="G29" s="91"/>
      <c r="H29" s="91"/>
    </row>
    <row r="30" spans="1:8" ht="15">
      <c r="A30" s="12" t="s">
        <v>123</v>
      </c>
      <c r="B30" s="26">
        <v>105</v>
      </c>
      <c r="C30" s="14">
        <f t="shared" si="0"/>
        <v>105</v>
      </c>
      <c r="E30" s="92"/>
      <c r="F30" s="91"/>
      <c r="G30" s="91"/>
      <c r="H30" s="91"/>
    </row>
    <row r="31" spans="1:8" ht="15">
      <c r="A31" s="12" t="s">
        <v>124</v>
      </c>
      <c r="B31" s="26">
        <v>214</v>
      </c>
      <c r="C31" s="14">
        <f t="shared" si="0"/>
        <v>214</v>
      </c>
      <c r="E31" s="92"/>
      <c r="F31" s="91"/>
      <c r="G31" s="91"/>
      <c r="H31" s="91"/>
    </row>
    <row r="32" spans="1:8" ht="15">
      <c r="A32" s="12" t="s">
        <v>125</v>
      </c>
      <c r="B32" s="26">
        <v>54</v>
      </c>
      <c r="C32" s="14">
        <f t="shared" si="0"/>
        <v>54</v>
      </c>
      <c r="E32" s="92"/>
      <c r="F32" s="91"/>
      <c r="G32" s="91"/>
      <c r="H32" s="91"/>
    </row>
    <row r="33" spans="1:8" ht="15">
      <c r="A33" s="12" t="s">
        <v>126</v>
      </c>
      <c r="B33" s="26">
        <v>194</v>
      </c>
      <c r="C33" s="14">
        <f t="shared" si="0"/>
        <v>194</v>
      </c>
      <c r="E33" s="92"/>
      <c r="F33" s="91"/>
      <c r="G33" s="91"/>
      <c r="H33" s="91"/>
    </row>
    <row r="34" spans="1:3" ht="18" customHeight="1">
      <c r="A34" s="96" t="s">
        <v>3</v>
      </c>
      <c r="B34" s="97">
        <f>SUM(B3:B33)</f>
        <v>1863</v>
      </c>
      <c r="C34" s="97">
        <f t="shared" si="0"/>
        <v>1863</v>
      </c>
    </row>
  </sheetData>
  <sheetProtection/>
  <mergeCells count="2">
    <mergeCell ref="A1:A2"/>
    <mergeCell ref="C1:C2"/>
  </mergeCells>
  <printOptions horizontalCentered="1"/>
  <pageMargins left="0.7086614173228347" right="0.7086614173228347" top="1.141732283464567" bottom="0.35433070866141736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 VINIFICACIÓN 
REGIÓN DEL LIBERTADOR BERNARDO O'HIGGINS&amp;RCUADRO N° 31</oddHeader>
    <oddFooter>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6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3.28125" style="0" customWidth="1"/>
  </cols>
  <sheetData>
    <row r="5" spans="1:11" ht="15">
      <c r="A5" s="253" t="s">
        <v>433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ht="1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1:11" ht="15">
      <c r="A9" s="254" t="s">
        <v>392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</row>
    <row r="10" spans="1:11" ht="15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</row>
    <row r="11" spans="1:11" ht="15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</row>
    <row r="12" spans="1:11" ht="15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1:11" ht="1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1:11" ht="15">
      <c r="A14" s="253" t="s">
        <v>434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</row>
    <row r="15" spans="1:11" ht="15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</row>
    <row r="16" spans="1:11" ht="1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</row>
    <row r="17" spans="1:11" ht="1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 ht="15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</row>
    <row r="19" spans="1:11" ht="15">
      <c r="A19" s="253" t="s">
        <v>435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</row>
    <row r="20" spans="1:11" ht="15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 ht="1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</row>
    <row r="22" spans="1:11" ht="1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ht="15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</row>
    <row r="24" spans="1:11" ht="15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</row>
    <row r="26" spans="1:11" ht="15" customHeight="1">
      <c r="A26" s="255" t="s">
        <v>436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</row>
    <row r="27" spans="1:11" ht="1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1:11" ht="1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</row>
    <row r="29" spans="1:11" ht="15">
      <c r="A29" s="253" t="s">
        <v>437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</row>
    <row r="30" spans="1:11" ht="15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</row>
    <row r="31" spans="1:11" ht="1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</row>
    <row r="32" spans="1:11" ht="27" customHeight="1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</row>
    <row r="33" spans="1:11" ht="1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</row>
    <row r="34" spans="1:11" ht="1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</row>
    <row r="35" spans="1:11" ht="1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</row>
    <row r="36" spans="1:11" ht="1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</row>
    <row r="37" ht="15">
      <c r="A37" s="168" t="s">
        <v>393</v>
      </c>
    </row>
    <row r="65" spans="1:11" ht="15">
      <c r="A65" s="253" t="s">
        <v>394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</row>
    <row r="66" spans="1:11" ht="1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</row>
    <row r="67" spans="1:11" ht="15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</sheetData>
  <sheetProtection/>
  <mergeCells count="7">
    <mergeCell ref="A65:K67"/>
    <mergeCell ref="A5:K8"/>
    <mergeCell ref="A9:K13"/>
    <mergeCell ref="A14:K18"/>
    <mergeCell ref="A19:K24"/>
    <mergeCell ref="A29:K32"/>
    <mergeCell ref="A26:K2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3"/>
  <headerFooter>
    <oddHeader xml:space="preserve">&amp;L                  &amp;G&amp;R&amp;"Verdana,Negrita"&amp;12INTRODUCCIÓN              </oddHeader>
    <oddFooter>&amp;R&amp;F&amp;"Verdana,Normal"
Página &amp;P de &amp;N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7109375" style="18" customWidth="1"/>
    <col min="2" max="3" width="9.00390625" style="18" customWidth="1"/>
    <col min="4" max="5" width="6.7109375" style="18" customWidth="1"/>
    <col min="6" max="6" width="5.57421875" style="18" customWidth="1"/>
    <col min="7" max="8" width="6.8515625" style="18" customWidth="1"/>
    <col min="9" max="9" width="8.8515625" style="18" customWidth="1"/>
    <col min="10" max="11" width="6.7109375" style="18" customWidth="1"/>
    <col min="12" max="12" width="5.57421875" style="18" customWidth="1"/>
    <col min="13" max="13" width="8.8515625" style="18" customWidth="1"/>
    <col min="14" max="15" width="6.140625" style="18" customWidth="1"/>
    <col min="16" max="16" width="7.28125" style="18" customWidth="1"/>
    <col min="17" max="17" width="6.140625" style="18" customWidth="1"/>
    <col min="18" max="18" width="7.28125" style="18" customWidth="1"/>
    <col min="19" max="19" width="9.00390625" style="18" customWidth="1"/>
    <col min="20" max="16384" width="11.421875" style="18" customWidth="1"/>
  </cols>
  <sheetData>
    <row r="1" spans="1:19" ht="26.25" customHeight="1">
      <c r="A1" s="309" t="s">
        <v>10</v>
      </c>
      <c r="B1" s="294" t="s">
        <v>28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309" t="s">
        <v>11</v>
      </c>
    </row>
    <row r="2" spans="1:19" ht="95.25" customHeight="1">
      <c r="A2" s="309"/>
      <c r="B2" s="233" t="s">
        <v>163</v>
      </c>
      <c r="C2" s="71" t="s">
        <v>22</v>
      </c>
      <c r="D2" s="71" t="s">
        <v>128</v>
      </c>
      <c r="E2" s="71" t="s">
        <v>64</v>
      </c>
      <c r="F2" s="71" t="s">
        <v>89</v>
      </c>
      <c r="G2" s="72" t="s">
        <v>24</v>
      </c>
      <c r="H2" s="72" t="s">
        <v>18</v>
      </c>
      <c r="I2" s="71" t="s">
        <v>90</v>
      </c>
      <c r="J2" s="71" t="s">
        <v>65</v>
      </c>
      <c r="K2" s="71" t="s">
        <v>66</v>
      </c>
      <c r="L2" s="71" t="s">
        <v>91</v>
      </c>
      <c r="M2" s="71" t="s">
        <v>26</v>
      </c>
      <c r="N2" s="71" t="s">
        <v>92</v>
      </c>
      <c r="O2" s="71" t="s">
        <v>93</v>
      </c>
      <c r="P2" s="71" t="s">
        <v>67</v>
      </c>
      <c r="Q2" s="71" t="s">
        <v>19</v>
      </c>
      <c r="R2" s="71" t="s">
        <v>27</v>
      </c>
      <c r="S2" s="309"/>
    </row>
    <row r="3" spans="1:19" ht="12.75">
      <c r="A3" s="93" t="s">
        <v>97</v>
      </c>
      <c r="B3" s="231"/>
      <c r="C3" s="231">
        <v>48.349999999999994</v>
      </c>
      <c r="D3" s="231"/>
      <c r="E3" s="231"/>
      <c r="F3" s="231"/>
      <c r="G3" s="231"/>
      <c r="H3" s="231"/>
      <c r="I3" s="231"/>
      <c r="J3" s="231"/>
      <c r="K3" s="231"/>
      <c r="L3" s="231"/>
      <c r="M3" s="231">
        <v>22.060000000000002</v>
      </c>
      <c r="N3" s="231"/>
      <c r="O3" s="231"/>
      <c r="P3" s="231">
        <v>11</v>
      </c>
      <c r="Q3" s="231"/>
      <c r="R3" s="231"/>
      <c r="S3" s="117">
        <f aca="true" t="shared" si="0" ref="S3:S31">SUM(B3:R3)</f>
        <v>81.41</v>
      </c>
    </row>
    <row r="4" spans="1:19" ht="12.75">
      <c r="A4" s="93" t="s">
        <v>98</v>
      </c>
      <c r="B4" s="231"/>
      <c r="C4" s="231">
        <v>181.57</v>
      </c>
      <c r="D4" s="231"/>
      <c r="E4" s="231">
        <v>7.5</v>
      </c>
      <c r="F4" s="231"/>
      <c r="G4" s="231"/>
      <c r="H4" s="231"/>
      <c r="I4" s="231"/>
      <c r="J4" s="231"/>
      <c r="K4" s="231">
        <v>1.5</v>
      </c>
      <c r="L4" s="231"/>
      <c r="M4" s="231">
        <v>149.14000000000001</v>
      </c>
      <c r="N4" s="231">
        <v>2</v>
      </c>
      <c r="O4" s="231"/>
      <c r="P4" s="231"/>
      <c r="Q4" s="231"/>
      <c r="R4" s="231">
        <v>84.34</v>
      </c>
      <c r="S4" s="117">
        <f t="shared" si="0"/>
        <v>426.05000000000007</v>
      </c>
    </row>
    <row r="5" spans="1:19" ht="12.75">
      <c r="A5" s="93" t="s">
        <v>99</v>
      </c>
      <c r="B5" s="231"/>
      <c r="C5" s="231">
        <v>20.04</v>
      </c>
      <c r="D5" s="231"/>
      <c r="E5" s="231"/>
      <c r="F5" s="231"/>
      <c r="G5" s="231"/>
      <c r="H5" s="231"/>
      <c r="I5" s="231"/>
      <c r="J5" s="231"/>
      <c r="K5" s="231"/>
      <c r="L5" s="231"/>
      <c r="M5" s="231">
        <v>53.410000000000004</v>
      </c>
      <c r="N5" s="231"/>
      <c r="O5" s="231"/>
      <c r="P5" s="231"/>
      <c r="Q5" s="231"/>
      <c r="R5" s="231"/>
      <c r="S5" s="117">
        <f t="shared" si="0"/>
        <v>73.45</v>
      </c>
    </row>
    <row r="6" spans="1:19" ht="12.75">
      <c r="A6" s="93" t="s">
        <v>100</v>
      </c>
      <c r="B6" s="231"/>
      <c r="C6" s="231">
        <v>13</v>
      </c>
      <c r="D6" s="231"/>
      <c r="E6" s="231"/>
      <c r="F6" s="231"/>
      <c r="G6" s="231">
        <v>8</v>
      </c>
      <c r="H6" s="231"/>
      <c r="I6" s="231"/>
      <c r="J6" s="231"/>
      <c r="K6" s="231"/>
      <c r="L6" s="231"/>
      <c r="M6" s="231">
        <v>4</v>
      </c>
      <c r="N6" s="231"/>
      <c r="O6" s="231"/>
      <c r="P6" s="231"/>
      <c r="Q6" s="231"/>
      <c r="R6" s="231"/>
      <c r="S6" s="117">
        <f t="shared" si="0"/>
        <v>25</v>
      </c>
    </row>
    <row r="7" spans="1:19" ht="12.75">
      <c r="A7" s="93" t="s">
        <v>101</v>
      </c>
      <c r="B7" s="231"/>
      <c r="C7" s="231"/>
      <c r="D7" s="231"/>
      <c r="E7" s="231"/>
      <c r="F7" s="231"/>
      <c r="G7" s="231">
        <v>0.2</v>
      </c>
      <c r="H7" s="231"/>
      <c r="I7" s="231"/>
      <c r="J7" s="231"/>
      <c r="K7" s="231"/>
      <c r="L7" s="231"/>
      <c r="M7" s="231"/>
      <c r="N7" s="231"/>
      <c r="O7" s="231"/>
      <c r="P7" s="231">
        <v>0.5</v>
      </c>
      <c r="Q7" s="231"/>
      <c r="R7" s="231"/>
      <c r="S7" s="117">
        <f t="shared" si="0"/>
        <v>0.7</v>
      </c>
    </row>
    <row r="8" spans="1:19" ht="12.75">
      <c r="A8" s="93" t="s">
        <v>102</v>
      </c>
      <c r="B8" s="231"/>
      <c r="C8" s="231">
        <v>24.8</v>
      </c>
      <c r="D8" s="231"/>
      <c r="E8" s="231"/>
      <c r="F8" s="231"/>
      <c r="G8" s="231"/>
      <c r="H8" s="231"/>
      <c r="I8" s="231"/>
      <c r="J8" s="231">
        <v>5.2</v>
      </c>
      <c r="K8" s="231"/>
      <c r="L8" s="231"/>
      <c r="M8" s="231">
        <v>27.6</v>
      </c>
      <c r="N8" s="231"/>
      <c r="O8" s="231">
        <v>10</v>
      </c>
      <c r="P8" s="231"/>
      <c r="Q8" s="231"/>
      <c r="R8" s="231"/>
      <c r="S8" s="117">
        <f t="shared" si="0"/>
        <v>67.6</v>
      </c>
    </row>
    <row r="9" spans="1:19" ht="12.75">
      <c r="A9" s="93" t="s">
        <v>104</v>
      </c>
      <c r="B9" s="231"/>
      <c r="C9" s="231">
        <v>119.03999999999999</v>
      </c>
      <c r="D9" s="231"/>
      <c r="E9" s="231">
        <v>7.32</v>
      </c>
      <c r="F9" s="231"/>
      <c r="G9" s="231">
        <v>36.51</v>
      </c>
      <c r="H9" s="231">
        <v>19.29</v>
      </c>
      <c r="I9" s="231"/>
      <c r="J9" s="231"/>
      <c r="K9" s="231"/>
      <c r="L9" s="231"/>
      <c r="M9" s="231">
        <v>41.39</v>
      </c>
      <c r="N9" s="231"/>
      <c r="O9" s="231"/>
      <c r="P9" s="231"/>
      <c r="Q9" s="231"/>
      <c r="R9" s="231">
        <v>7.380000000000001</v>
      </c>
      <c r="S9" s="117">
        <f t="shared" si="0"/>
        <v>230.92999999999995</v>
      </c>
    </row>
    <row r="10" spans="1:19" ht="12.75">
      <c r="A10" s="93" t="s">
        <v>105</v>
      </c>
      <c r="B10" s="231"/>
      <c r="C10" s="231">
        <v>199.76000000000002</v>
      </c>
      <c r="D10" s="231"/>
      <c r="E10" s="231">
        <v>1.27</v>
      </c>
      <c r="F10" s="231"/>
      <c r="G10" s="231"/>
      <c r="H10" s="231"/>
      <c r="I10" s="231"/>
      <c r="J10" s="231">
        <v>29.64</v>
      </c>
      <c r="K10" s="231">
        <v>16.07</v>
      </c>
      <c r="L10" s="231"/>
      <c r="M10" s="231">
        <v>256.24</v>
      </c>
      <c r="N10" s="231"/>
      <c r="O10" s="231"/>
      <c r="P10" s="231"/>
      <c r="Q10" s="231"/>
      <c r="R10" s="231"/>
      <c r="S10" s="117">
        <f t="shared" si="0"/>
        <v>502.98</v>
      </c>
    </row>
    <row r="11" spans="1:19" ht="12.75">
      <c r="A11" s="93" t="s">
        <v>106</v>
      </c>
      <c r="B11" s="231"/>
      <c r="C11" s="231">
        <v>281.60999999999996</v>
      </c>
      <c r="D11" s="231"/>
      <c r="E11" s="231">
        <v>4.55</v>
      </c>
      <c r="F11" s="231">
        <v>1.8</v>
      </c>
      <c r="G11" s="231"/>
      <c r="H11" s="231"/>
      <c r="I11" s="231"/>
      <c r="J11" s="231">
        <v>9.8</v>
      </c>
      <c r="K11" s="231">
        <v>1.8</v>
      </c>
      <c r="L11" s="231">
        <v>1.79</v>
      </c>
      <c r="M11" s="231">
        <v>280.09000000000003</v>
      </c>
      <c r="N11" s="231">
        <v>12</v>
      </c>
      <c r="O11" s="231">
        <v>1</v>
      </c>
      <c r="P11" s="231">
        <v>12.5</v>
      </c>
      <c r="Q11" s="231"/>
      <c r="R11" s="231">
        <v>39.040000000000006</v>
      </c>
      <c r="S11" s="117">
        <f t="shared" si="0"/>
        <v>645.98</v>
      </c>
    </row>
    <row r="12" spans="1:19" ht="12.75">
      <c r="A12" s="93" t="s">
        <v>107</v>
      </c>
      <c r="B12" s="231"/>
      <c r="C12" s="231">
        <v>10.9</v>
      </c>
      <c r="D12" s="231"/>
      <c r="E12" s="231">
        <v>1.1</v>
      </c>
      <c r="F12" s="231"/>
      <c r="G12" s="231"/>
      <c r="H12" s="231"/>
      <c r="I12" s="231"/>
      <c r="J12" s="231"/>
      <c r="K12" s="231"/>
      <c r="L12" s="231"/>
      <c r="M12" s="231">
        <v>2.3</v>
      </c>
      <c r="N12" s="231"/>
      <c r="O12" s="231"/>
      <c r="P12" s="231"/>
      <c r="Q12" s="231"/>
      <c r="R12" s="231"/>
      <c r="S12" s="117">
        <f t="shared" si="0"/>
        <v>14.3</v>
      </c>
    </row>
    <row r="13" spans="1:19" ht="12.75">
      <c r="A13" s="93" t="s">
        <v>108</v>
      </c>
      <c r="B13" s="231"/>
      <c r="C13" s="231">
        <v>8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>
        <v>7.6</v>
      </c>
      <c r="N13" s="231"/>
      <c r="O13" s="231"/>
      <c r="P13" s="231"/>
      <c r="Q13" s="231"/>
      <c r="R13" s="231">
        <v>2.21</v>
      </c>
      <c r="S13" s="117">
        <f t="shared" si="0"/>
        <v>17.81</v>
      </c>
    </row>
    <row r="14" spans="1:19" ht="12.75">
      <c r="A14" s="93" t="s">
        <v>109</v>
      </c>
      <c r="B14" s="231"/>
      <c r="C14" s="231">
        <v>371.67</v>
      </c>
      <c r="D14" s="231">
        <v>3.58</v>
      </c>
      <c r="E14" s="231">
        <v>10.940000000000001</v>
      </c>
      <c r="F14" s="231"/>
      <c r="G14" s="231"/>
      <c r="H14" s="231"/>
      <c r="I14" s="231">
        <v>2.4400000000000004</v>
      </c>
      <c r="J14" s="231"/>
      <c r="K14" s="231"/>
      <c r="L14" s="231"/>
      <c r="M14" s="231">
        <v>81.33</v>
      </c>
      <c r="N14" s="231">
        <v>0.30000000000000004</v>
      </c>
      <c r="O14" s="231">
        <v>2.08</v>
      </c>
      <c r="P14" s="231">
        <v>19.8</v>
      </c>
      <c r="Q14" s="231"/>
      <c r="R14" s="231">
        <v>76.67</v>
      </c>
      <c r="S14" s="117">
        <f t="shared" si="0"/>
        <v>568.81</v>
      </c>
    </row>
    <row r="15" spans="1:19" ht="12.75">
      <c r="A15" s="93" t="s">
        <v>274</v>
      </c>
      <c r="B15" s="231"/>
      <c r="C15" s="231">
        <v>41.23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>
        <v>26.09</v>
      </c>
      <c r="N15" s="231"/>
      <c r="O15" s="231">
        <v>0.3</v>
      </c>
      <c r="P15" s="231"/>
      <c r="Q15" s="231"/>
      <c r="R15" s="231">
        <v>18.08</v>
      </c>
      <c r="S15" s="117">
        <f t="shared" si="0"/>
        <v>85.69999999999999</v>
      </c>
    </row>
    <row r="16" spans="1:19" ht="12.75">
      <c r="A16" s="93" t="s">
        <v>110</v>
      </c>
      <c r="B16" s="231"/>
      <c r="C16" s="231">
        <v>261.00999999999993</v>
      </c>
      <c r="D16" s="231"/>
      <c r="E16" s="231">
        <v>0.07</v>
      </c>
      <c r="F16" s="231"/>
      <c r="G16" s="231"/>
      <c r="H16" s="231"/>
      <c r="I16" s="231"/>
      <c r="J16" s="231"/>
      <c r="K16" s="231">
        <v>0.05</v>
      </c>
      <c r="L16" s="231"/>
      <c r="M16" s="231">
        <v>133.89</v>
      </c>
      <c r="N16" s="231"/>
      <c r="O16" s="231">
        <v>11</v>
      </c>
      <c r="P16" s="231">
        <v>14.9</v>
      </c>
      <c r="Q16" s="231">
        <v>1.52</v>
      </c>
      <c r="R16" s="231">
        <v>21.240000000000002</v>
      </c>
      <c r="S16" s="117">
        <f t="shared" si="0"/>
        <v>443.6799999999999</v>
      </c>
    </row>
    <row r="17" spans="1:19" ht="12.75">
      <c r="A17" s="93" t="s">
        <v>112</v>
      </c>
      <c r="B17" s="231"/>
      <c r="C17" s="231">
        <v>16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>
        <v>5.5</v>
      </c>
      <c r="N17" s="231"/>
      <c r="O17" s="231"/>
      <c r="P17" s="231"/>
      <c r="Q17" s="231"/>
      <c r="R17" s="231"/>
      <c r="S17" s="117">
        <f t="shared" si="0"/>
        <v>21.5</v>
      </c>
    </row>
    <row r="18" spans="1:19" ht="12.75">
      <c r="A18" s="93" t="s">
        <v>113</v>
      </c>
      <c r="B18" s="231"/>
      <c r="C18" s="231">
        <v>193.58999999999997</v>
      </c>
      <c r="D18" s="231"/>
      <c r="E18" s="231">
        <v>1.54</v>
      </c>
      <c r="F18" s="231"/>
      <c r="G18" s="231"/>
      <c r="H18" s="231"/>
      <c r="I18" s="231"/>
      <c r="J18" s="231"/>
      <c r="K18" s="231">
        <v>4.92</v>
      </c>
      <c r="L18" s="231"/>
      <c r="M18" s="231">
        <v>140.77</v>
      </c>
      <c r="N18" s="231"/>
      <c r="O18" s="231"/>
      <c r="P18" s="231">
        <v>13.36</v>
      </c>
      <c r="Q18" s="231"/>
      <c r="R18" s="231">
        <v>52.91</v>
      </c>
      <c r="S18" s="117">
        <f t="shared" si="0"/>
        <v>407.0899999999999</v>
      </c>
    </row>
    <row r="19" spans="1:19" ht="12.75">
      <c r="A19" s="93" t="s">
        <v>114</v>
      </c>
      <c r="B19" s="231"/>
      <c r="C19" s="231">
        <v>4.8</v>
      </c>
      <c r="D19" s="231"/>
      <c r="E19" s="231">
        <v>1</v>
      </c>
      <c r="F19" s="231"/>
      <c r="G19" s="231"/>
      <c r="H19" s="231"/>
      <c r="I19" s="231"/>
      <c r="J19" s="231">
        <v>2.82</v>
      </c>
      <c r="K19" s="231">
        <v>10</v>
      </c>
      <c r="L19" s="231"/>
      <c r="M19" s="231">
        <v>85</v>
      </c>
      <c r="N19" s="231">
        <v>3.6100000000000003</v>
      </c>
      <c r="O19" s="231"/>
      <c r="P19" s="231">
        <v>0.3</v>
      </c>
      <c r="Q19" s="231">
        <v>0.1</v>
      </c>
      <c r="R19" s="231"/>
      <c r="S19" s="117">
        <f t="shared" si="0"/>
        <v>107.63</v>
      </c>
    </row>
    <row r="20" spans="1:19" ht="12.75">
      <c r="A20" s="93" t="s">
        <v>115</v>
      </c>
      <c r="B20" s="231"/>
      <c r="C20" s="231">
        <v>249.6</v>
      </c>
      <c r="D20" s="231"/>
      <c r="E20" s="231">
        <v>6.01</v>
      </c>
      <c r="F20" s="231"/>
      <c r="G20" s="231">
        <v>0.8</v>
      </c>
      <c r="H20" s="231"/>
      <c r="I20" s="231"/>
      <c r="J20" s="231"/>
      <c r="K20" s="231"/>
      <c r="L20" s="231">
        <v>0.8</v>
      </c>
      <c r="M20" s="231">
        <v>110.31</v>
      </c>
      <c r="N20" s="231"/>
      <c r="O20" s="231"/>
      <c r="P20" s="231"/>
      <c r="Q20" s="231"/>
      <c r="R20" s="231">
        <v>49.14</v>
      </c>
      <c r="S20" s="117">
        <f t="shared" si="0"/>
        <v>416.65999999999997</v>
      </c>
    </row>
    <row r="21" spans="1:19" ht="12.75">
      <c r="A21" s="93" t="s">
        <v>116</v>
      </c>
      <c r="B21" s="231"/>
      <c r="C21" s="231">
        <v>260.07</v>
      </c>
      <c r="D21" s="231">
        <v>17.92</v>
      </c>
      <c r="E21" s="231"/>
      <c r="F21" s="231"/>
      <c r="G21" s="231"/>
      <c r="H21" s="231"/>
      <c r="I21" s="231"/>
      <c r="J21" s="231"/>
      <c r="K21" s="231"/>
      <c r="L21" s="231"/>
      <c r="M21" s="231">
        <v>56.59</v>
      </c>
      <c r="N21" s="231"/>
      <c r="O21" s="231"/>
      <c r="P21" s="231"/>
      <c r="Q21" s="231"/>
      <c r="R21" s="231">
        <v>4.5</v>
      </c>
      <c r="S21" s="117">
        <f t="shared" si="0"/>
        <v>339.08000000000004</v>
      </c>
    </row>
    <row r="22" spans="1:19" ht="12.75">
      <c r="A22" s="93" t="s">
        <v>117</v>
      </c>
      <c r="B22" s="231"/>
      <c r="C22" s="231">
        <v>30.97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>
        <v>27.060000000000002</v>
      </c>
      <c r="N22" s="231"/>
      <c r="O22" s="231"/>
      <c r="P22" s="231"/>
      <c r="Q22" s="231"/>
      <c r="R22" s="231">
        <v>0.52</v>
      </c>
      <c r="S22" s="117">
        <f t="shared" si="0"/>
        <v>58.550000000000004</v>
      </c>
    </row>
    <row r="23" spans="1:19" ht="12.75">
      <c r="A23" s="93" t="s">
        <v>118</v>
      </c>
      <c r="B23" s="231"/>
      <c r="C23" s="231">
        <v>85.90999999999998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>
        <v>36.1</v>
      </c>
      <c r="N23" s="231"/>
      <c r="O23" s="231">
        <v>3</v>
      </c>
      <c r="P23" s="231">
        <v>3.1</v>
      </c>
      <c r="Q23" s="231"/>
      <c r="R23" s="231"/>
      <c r="S23" s="117">
        <f t="shared" si="0"/>
        <v>128.10999999999999</v>
      </c>
    </row>
    <row r="24" spans="1:19" ht="12.75">
      <c r="A24" s="93" t="s">
        <v>119</v>
      </c>
      <c r="B24" s="231"/>
      <c r="C24" s="231">
        <v>241.48999999999998</v>
      </c>
      <c r="D24" s="231"/>
      <c r="E24" s="231">
        <v>3.7</v>
      </c>
      <c r="F24" s="231"/>
      <c r="G24" s="231"/>
      <c r="H24" s="231"/>
      <c r="I24" s="231"/>
      <c r="J24" s="231"/>
      <c r="K24" s="231">
        <v>4.5</v>
      </c>
      <c r="L24" s="231">
        <v>4.2</v>
      </c>
      <c r="M24" s="231">
        <v>328.71999999999997</v>
      </c>
      <c r="N24" s="231"/>
      <c r="O24" s="231"/>
      <c r="P24" s="231"/>
      <c r="Q24" s="231"/>
      <c r="R24" s="231">
        <v>13.4</v>
      </c>
      <c r="S24" s="117">
        <f t="shared" si="0"/>
        <v>596.0099999999999</v>
      </c>
    </row>
    <row r="25" spans="1:19" ht="12.75">
      <c r="A25" s="93" t="s">
        <v>120</v>
      </c>
      <c r="B25" s="231"/>
      <c r="C25" s="231">
        <v>51.81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>
        <v>5.5</v>
      </c>
      <c r="S25" s="117">
        <f t="shared" si="0"/>
        <v>57.31</v>
      </c>
    </row>
    <row r="26" spans="1:19" ht="12.75">
      <c r="A26" s="93" t="s">
        <v>121</v>
      </c>
      <c r="B26" s="231"/>
      <c r="C26" s="231">
        <v>36</v>
      </c>
      <c r="D26" s="231"/>
      <c r="E26" s="231">
        <v>1</v>
      </c>
      <c r="F26" s="231"/>
      <c r="G26" s="231"/>
      <c r="H26" s="231"/>
      <c r="I26" s="231">
        <v>0.75</v>
      </c>
      <c r="J26" s="231">
        <v>2</v>
      </c>
      <c r="K26" s="231">
        <v>1</v>
      </c>
      <c r="L26" s="231"/>
      <c r="M26" s="231">
        <v>184.39999999999998</v>
      </c>
      <c r="N26" s="231"/>
      <c r="O26" s="231"/>
      <c r="P26" s="231">
        <v>61.7</v>
      </c>
      <c r="Q26" s="231">
        <v>0.25</v>
      </c>
      <c r="R26" s="231"/>
      <c r="S26" s="117">
        <f t="shared" si="0"/>
        <v>287.09999999999997</v>
      </c>
    </row>
    <row r="27" spans="1:19" ht="12.75">
      <c r="A27" s="93" t="s">
        <v>122</v>
      </c>
      <c r="B27" s="231"/>
      <c r="C27" s="231">
        <v>82.98</v>
      </c>
      <c r="D27" s="231"/>
      <c r="E27" s="231">
        <v>0.14</v>
      </c>
      <c r="F27" s="231"/>
      <c r="G27" s="231"/>
      <c r="H27" s="231"/>
      <c r="I27" s="231"/>
      <c r="J27" s="231"/>
      <c r="K27" s="231"/>
      <c r="L27" s="231"/>
      <c r="M27" s="231">
        <v>39.32</v>
      </c>
      <c r="N27" s="231"/>
      <c r="O27" s="231"/>
      <c r="P27" s="231">
        <v>2.5</v>
      </c>
      <c r="Q27" s="231"/>
      <c r="R27" s="231">
        <v>2.2600000000000002</v>
      </c>
      <c r="S27" s="117">
        <f t="shared" si="0"/>
        <v>127.2</v>
      </c>
    </row>
    <row r="28" spans="1:19" ht="12.75">
      <c r="A28" s="93" t="s">
        <v>123</v>
      </c>
      <c r="B28" s="231">
        <v>0.01</v>
      </c>
      <c r="C28" s="231">
        <v>104.87999999999995</v>
      </c>
      <c r="D28" s="231">
        <v>0.01</v>
      </c>
      <c r="E28" s="231">
        <v>18.46</v>
      </c>
      <c r="F28" s="231"/>
      <c r="G28" s="231">
        <v>0.01</v>
      </c>
      <c r="H28" s="231"/>
      <c r="I28" s="231"/>
      <c r="J28" s="231"/>
      <c r="K28" s="231"/>
      <c r="L28" s="231"/>
      <c r="M28" s="231">
        <v>162.56</v>
      </c>
      <c r="N28" s="231">
        <v>4.9</v>
      </c>
      <c r="O28" s="231"/>
      <c r="P28" s="231">
        <v>5.41</v>
      </c>
      <c r="Q28" s="231"/>
      <c r="R28" s="231">
        <v>6.959999999999999</v>
      </c>
      <c r="S28" s="117">
        <f t="shared" si="0"/>
        <v>303.19999999999993</v>
      </c>
    </row>
    <row r="29" spans="1:19" ht="12.75">
      <c r="A29" s="93" t="s">
        <v>124</v>
      </c>
      <c r="B29" s="231"/>
      <c r="C29" s="231">
        <v>213.00999999999996</v>
      </c>
      <c r="D29" s="231">
        <v>0.4</v>
      </c>
      <c r="E29" s="231"/>
      <c r="F29" s="231">
        <v>0.06</v>
      </c>
      <c r="G29" s="231"/>
      <c r="H29" s="231"/>
      <c r="I29" s="231"/>
      <c r="J29" s="231">
        <v>8.22</v>
      </c>
      <c r="K29" s="231">
        <v>1</v>
      </c>
      <c r="L29" s="231">
        <v>0.06</v>
      </c>
      <c r="M29" s="231">
        <v>164.36</v>
      </c>
      <c r="N29" s="231">
        <v>7.1899999999999995</v>
      </c>
      <c r="O29" s="231"/>
      <c r="P29" s="231">
        <v>13.63</v>
      </c>
      <c r="Q29" s="231"/>
      <c r="R29" s="231">
        <v>6.5</v>
      </c>
      <c r="S29" s="117">
        <f t="shared" si="0"/>
        <v>414.43</v>
      </c>
    </row>
    <row r="30" spans="1:19" ht="12.75">
      <c r="A30" s="93" t="s">
        <v>125</v>
      </c>
      <c r="B30" s="231"/>
      <c r="C30" s="231">
        <v>62.599999999999994</v>
      </c>
      <c r="D30" s="231"/>
      <c r="E30" s="231"/>
      <c r="F30" s="231"/>
      <c r="G30" s="231"/>
      <c r="H30" s="231">
        <v>2</v>
      </c>
      <c r="I30" s="231"/>
      <c r="J30" s="231"/>
      <c r="K30" s="231"/>
      <c r="L30" s="231"/>
      <c r="M30" s="231">
        <v>35.3</v>
      </c>
      <c r="N30" s="231"/>
      <c r="O30" s="231"/>
      <c r="P30" s="231"/>
      <c r="Q30" s="231"/>
      <c r="R30" s="231">
        <v>22.11</v>
      </c>
      <c r="S30" s="117">
        <f t="shared" si="0"/>
        <v>122.00999999999999</v>
      </c>
    </row>
    <row r="31" spans="1:19" ht="12.75">
      <c r="A31" s="93" t="s">
        <v>126</v>
      </c>
      <c r="B31" s="231"/>
      <c r="C31" s="231">
        <v>129.79</v>
      </c>
      <c r="D31" s="231"/>
      <c r="E31" s="231">
        <v>1.54</v>
      </c>
      <c r="F31" s="231"/>
      <c r="G31" s="231">
        <v>0.3</v>
      </c>
      <c r="H31" s="231"/>
      <c r="I31" s="231"/>
      <c r="J31" s="231"/>
      <c r="K31" s="231"/>
      <c r="L31" s="231"/>
      <c r="M31" s="231">
        <v>61.27</v>
      </c>
      <c r="N31" s="231"/>
      <c r="O31" s="231"/>
      <c r="P31" s="231">
        <v>126.08</v>
      </c>
      <c r="Q31" s="231">
        <v>23.8</v>
      </c>
      <c r="R31" s="231">
        <v>2.59</v>
      </c>
      <c r="S31" s="117">
        <f t="shared" si="0"/>
        <v>345.37</v>
      </c>
    </row>
    <row r="32" spans="1:19" ht="21" customHeight="1">
      <c r="A32" s="70" t="s">
        <v>3</v>
      </c>
      <c r="B32" s="118">
        <f aca="true" t="shared" si="1" ref="B32:I32">SUM(B3:B31)</f>
        <v>0.01</v>
      </c>
      <c r="C32" s="118">
        <f>SUM(C3:C31)</f>
        <v>3344.4799999999987</v>
      </c>
      <c r="D32" s="118">
        <f t="shared" si="1"/>
        <v>21.91</v>
      </c>
      <c r="E32" s="118">
        <f t="shared" si="1"/>
        <v>66.14000000000001</v>
      </c>
      <c r="F32" s="118">
        <f t="shared" si="1"/>
        <v>1.86</v>
      </c>
      <c r="G32" s="118">
        <f t="shared" si="1"/>
        <v>45.819999999999986</v>
      </c>
      <c r="H32" s="118">
        <f>SUM(H3:H31)</f>
        <v>21.29</v>
      </c>
      <c r="I32" s="118">
        <f t="shared" si="1"/>
        <v>3.1900000000000004</v>
      </c>
      <c r="J32" s="118">
        <f aca="true" t="shared" si="2" ref="J32:R32">SUM(J3:J31)</f>
        <v>57.68</v>
      </c>
      <c r="K32" s="118">
        <f t="shared" si="2"/>
        <v>40.84</v>
      </c>
      <c r="L32" s="118">
        <f t="shared" si="2"/>
        <v>6.85</v>
      </c>
      <c r="M32" s="118">
        <f t="shared" si="2"/>
        <v>2522.4</v>
      </c>
      <c r="N32" s="118">
        <f t="shared" si="2"/>
        <v>30</v>
      </c>
      <c r="O32" s="118">
        <f t="shared" si="2"/>
        <v>27.380000000000003</v>
      </c>
      <c r="P32" s="118">
        <f t="shared" si="2"/>
        <v>284.78</v>
      </c>
      <c r="Q32" s="118">
        <f t="shared" si="2"/>
        <v>25.67</v>
      </c>
      <c r="R32" s="118">
        <f t="shared" si="2"/>
        <v>415.3499999999999</v>
      </c>
      <c r="S32" s="118">
        <f>SUM(B32:R32)</f>
        <v>6915.65</v>
      </c>
    </row>
  </sheetData>
  <sheetProtection/>
  <mergeCells count="3">
    <mergeCell ref="B1:R1"/>
    <mergeCell ref="A1:A2"/>
    <mergeCell ref="S1:S2"/>
  </mergeCells>
  <printOptions horizontalCentered="1"/>
  <pageMargins left="0" right="0" top="1.141732283464567" bottom="0.35433070866141736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REGION DEL LIBERTADOR BERNARDO O'HIGGINS&amp;RCUADRO N° 33</oddHeader>
    <oddFooter>&amp;R&amp;F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H34" sqref="H34"/>
    </sheetView>
  </sheetViews>
  <sheetFormatPr defaultColWidth="11.421875" defaultRowHeight="15"/>
  <cols>
    <col min="1" max="1" width="12.140625" style="18" customWidth="1"/>
    <col min="2" max="2" width="6.00390625" style="18" bestFit="1" customWidth="1"/>
    <col min="3" max="3" width="6.57421875" style="18" customWidth="1"/>
    <col min="4" max="4" width="8.421875" style="18" customWidth="1"/>
    <col min="5" max="5" width="6.140625" style="18" customWidth="1"/>
    <col min="6" max="6" width="7.421875" style="18" customWidth="1"/>
    <col min="7" max="7" width="5.00390625" style="18" bestFit="1" customWidth="1"/>
    <col min="8" max="8" width="7.00390625" style="18" bestFit="1" customWidth="1"/>
    <col min="9" max="10" width="5.7109375" style="18" customWidth="1"/>
    <col min="11" max="11" width="4.28125" style="18" bestFit="1" customWidth="1"/>
    <col min="12" max="12" width="8.140625" style="18" customWidth="1"/>
    <col min="13" max="13" width="6.140625" style="18" customWidth="1"/>
    <col min="14" max="14" width="4.8515625" style="18" customWidth="1"/>
    <col min="15" max="15" width="6.140625" style="18" customWidth="1"/>
    <col min="16" max="16" width="7.140625" style="18" customWidth="1"/>
    <col min="17" max="17" width="6.140625" style="18" customWidth="1"/>
    <col min="18" max="18" width="7.140625" style="18" customWidth="1"/>
    <col min="19" max="19" width="6.140625" style="18" customWidth="1"/>
    <col min="20" max="20" width="8.140625" style="18" customWidth="1"/>
    <col min="21" max="21" width="5.140625" style="18" customWidth="1"/>
    <col min="22" max="22" width="6.140625" style="18" customWidth="1"/>
    <col min="23" max="23" width="8.140625" style="18" customWidth="1"/>
    <col min="24" max="24" width="5.00390625" style="18" bestFit="1" customWidth="1"/>
    <col min="25" max="25" width="4.57421875" style="18" customWidth="1"/>
    <col min="26" max="26" width="6.00390625" style="18" bestFit="1" customWidth="1"/>
    <col min="27" max="27" width="10.28125" style="18" customWidth="1"/>
    <col min="28" max="16384" width="11.421875" style="18" customWidth="1"/>
  </cols>
  <sheetData>
    <row r="1" spans="1:27" ht="18" customHeight="1">
      <c r="A1" s="309" t="s">
        <v>10</v>
      </c>
      <c r="B1" s="310" t="s">
        <v>43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2"/>
      <c r="AA1" s="313" t="s">
        <v>11</v>
      </c>
    </row>
    <row r="2" spans="1:27" ht="102" customHeight="1">
      <c r="A2" s="309"/>
      <c r="B2" s="71" t="s">
        <v>29</v>
      </c>
      <c r="C2" s="71" t="s">
        <v>30</v>
      </c>
      <c r="D2" s="71" t="s">
        <v>31</v>
      </c>
      <c r="E2" s="71" t="s">
        <v>129</v>
      </c>
      <c r="F2" s="71" t="s">
        <v>32</v>
      </c>
      <c r="G2" s="71" t="s">
        <v>169</v>
      </c>
      <c r="H2" s="71" t="s">
        <v>33</v>
      </c>
      <c r="I2" s="71" t="s">
        <v>94</v>
      </c>
      <c r="J2" s="71" t="s">
        <v>34</v>
      </c>
      <c r="K2" s="71" t="s">
        <v>272</v>
      </c>
      <c r="L2" s="71" t="s">
        <v>35</v>
      </c>
      <c r="M2" s="71" t="s">
        <v>36</v>
      </c>
      <c r="N2" s="71" t="s">
        <v>37</v>
      </c>
      <c r="O2" s="71" t="s">
        <v>38</v>
      </c>
      <c r="P2" s="71" t="s">
        <v>68</v>
      </c>
      <c r="Q2" s="71" t="s">
        <v>69</v>
      </c>
      <c r="R2" s="71" t="s">
        <v>39</v>
      </c>
      <c r="S2" s="71" t="s">
        <v>40</v>
      </c>
      <c r="T2" s="71" t="s">
        <v>41</v>
      </c>
      <c r="U2" s="71" t="s">
        <v>130</v>
      </c>
      <c r="V2" s="71" t="s">
        <v>96</v>
      </c>
      <c r="W2" s="71" t="s">
        <v>42</v>
      </c>
      <c r="X2" s="71" t="s">
        <v>175</v>
      </c>
      <c r="Y2" s="71" t="s">
        <v>131</v>
      </c>
      <c r="Z2" s="71" t="s">
        <v>132</v>
      </c>
      <c r="AA2" s="313"/>
    </row>
    <row r="3" spans="1:27" ht="12.75">
      <c r="A3" s="93" t="s">
        <v>97</v>
      </c>
      <c r="B3" s="231"/>
      <c r="C3" s="231">
        <v>16.16</v>
      </c>
      <c r="D3" s="231">
        <v>763.0999999999999</v>
      </c>
      <c r="E3" s="231"/>
      <c r="F3" s="231">
        <v>189.30000000000004</v>
      </c>
      <c r="G3" s="231"/>
      <c r="H3" s="231">
        <v>10.6</v>
      </c>
      <c r="I3" s="231"/>
      <c r="J3" s="231"/>
      <c r="K3" s="231"/>
      <c r="L3" s="231">
        <v>213.80999999999997</v>
      </c>
      <c r="M3" s="231"/>
      <c r="N3" s="231"/>
      <c r="O3" s="231"/>
      <c r="P3" s="231">
        <v>8.2</v>
      </c>
      <c r="Q3" s="231"/>
      <c r="R3" s="231"/>
      <c r="S3" s="231"/>
      <c r="T3" s="231">
        <v>37.95</v>
      </c>
      <c r="U3" s="231"/>
      <c r="V3" s="231"/>
      <c r="W3" s="231">
        <v>148.77</v>
      </c>
      <c r="X3" s="231"/>
      <c r="Y3" s="231"/>
      <c r="Z3" s="231"/>
      <c r="AA3" s="117">
        <f aca="true" t="shared" si="0" ref="AA3:AA34">SUM(B3:Z3)</f>
        <v>1387.89</v>
      </c>
    </row>
    <row r="4" spans="1:27" ht="12.75">
      <c r="A4" s="93" t="s">
        <v>98</v>
      </c>
      <c r="B4" s="231">
        <v>13.41</v>
      </c>
      <c r="C4" s="231">
        <v>0.28</v>
      </c>
      <c r="D4" s="231">
        <v>409.6599999999999</v>
      </c>
      <c r="E4" s="231">
        <v>0.82</v>
      </c>
      <c r="F4" s="231">
        <v>65.09</v>
      </c>
      <c r="G4" s="231"/>
      <c r="H4" s="231">
        <v>5</v>
      </c>
      <c r="I4" s="231"/>
      <c r="J4" s="231">
        <v>27</v>
      </c>
      <c r="K4" s="231"/>
      <c r="L4" s="231">
        <v>141.96</v>
      </c>
      <c r="M4" s="231"/>
      <c r="N4" s="231"/>
      <c r="O4" s="231"/>
      <c r="P4" s="231">
        <v>3.75</v>
      </c>
      <c r="Q4" s="231"/>
      <c r="R4" s="231">
        <v>183.18</v>
      </c>
      <c r="S4" s="231"/>
      <c r="T4" s="231">
        <v>37.06</v>
      </c>
      <c r="U4" s="231"/>
      <c r="V4" s="231"/>
      <c r="W4" s="231">
        <v>346.0200000000001</v>
      </c>
      <c r="X4" s="231"/>
      <c r="Y4" s="231"/>
      <c r="Z4" s="231"/>
      <c r="AA4" s="117">
        <f t="shared" si="0"/>
        <v>1233.23</v>
      </c>
    </row>
    <row r="5" spans="1:27" ht="12.75">
      <c r="A5" s="93" t="s">
        <v>99</v>
      </c>
      <c r="B5" s="231">
        <v>5.13</v>
      </c>
      <c r="C5" s="231">
        <v>4.6</v>
      </c>
      <c r="D5" s="231">
        <v>190.86</v>
      </c>
      <c r="E5" s="231"/>
      <c r="F5" s="231">
        <v>7.64</v>
      </c>
      <c r="G5" s="231"/>
      <c r="H5" s="231">
        <v>14.700000000000001</v>
      </c>
      <c r="I5" s="231">
        <v>0.34</v>
      </c>
      <c r="J5" s="231"/>
      <c r="K5" s="231"/>
      <c r="L5" s="231">
        <v>75.10000000000001</v>
      </c>
      <c r="M5" s="231">
        <v>0.15</v>
      </c>
      <c r="N5" s="231"/>
      <c r="O5" s="231"/>
      <c r="P5" s="231">
        <v>4.140000000000001</v>
      </c>
      <c r="Q5" s="231"/>
      <c r="R5" s="231"/>
      <c r="S5" s="231">
        <v>3.68</v>
      </c>
      <c r="T5" s="231">
        <v>23.439999999999998</v>
      </c>
      <c r="U5" s="231">
        <v>0.34</v>
      </c>
      <c r="V5" s="231">
        <v>3.37</v>
      </c>
      <c r="W5" s="231">
        <v>43.84</v>
      </c>
      <c r="X5" s="231"/>
      <c r="Y5" s="231"/>
      <c r="Z5" s="231"/>
      <c r="AA5" s="117">
        <f t="shared" si="0"/>
        <v>377.3299999999999</v>
      </c>
    </row>
    <row r="6" spans="1:27" ht="12.75">
      <c r="A6" s="93" t="s">
        <v>100</v>
      </c>
      <c r="B6" s="231"/>
      <c r="C6" s="231"/>
      <c r="D6" s="231">
        <v>52.209999999999994</v>
      </c>
      <c r="E6" s="231"/>
      <c r="F6" s="231"/>
      <c r="G6" s="231"/>
      <c r="H6" s="231"/>
      <c r="I6" s="231"/>
      <c r="J6" s="231"/>
      <c r="K6" s="231"/>
      <c r="L6" s="231">
        <v>23</v>
      </c>
      <c r="M6" s="231"/>
      <c r="N6" s="231"/>
      <c r="O6" s="231"/>
      <c r="P6" s="231"/>
      <c r="Q6" s="231"/>
      <c r="R6" s="231">
        <v>10</v>
      </c>
      <c r="S6" s="231"/>
      <c r="T6" s="231">
        <v>9.74</v>
      </c>
      <c r="U6" s="231"/>
      <c r="V6" s="231"/>
      <c r="W6" s="231">
        <v>26</v>
      </c>
      <c r="X6" s="231"/>
      <c r="Y6" s="231"/>
      <c r="Z6" s="231"/>
      <c r="AA6" s="117">
        <f t="shared" si="0"/>
        <v>120.94999999999999</v>
      </c>
    </row>
    <row r="7" spans="1:27" ht="12.75">
      <c r="A7" s="93" t="s">
        <v>101</v>
      </c>
      <c r="B7" s="231"/>
      <c r="C7" s="231"/>
      <c r="D7" s="231"/>
      <c r="E7" s="231"/>
      <c r="F7" s="231">
        <v>10</v>
      </c>
      <c r="G7" s="231"/>
      <c r="H7" s="231">
        <v>6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117">
        <f t="shared" si="0"/>
        <v>16</v>
      </c>
    </row>
    <row r="8" spans="1:27" ht="12.75">
      <c r="A8" s="93" t="s">
        <v>102</v>
      </c>
      <c r="B8" s="231"/>
      <c r="C8" s="231"/>
      <c r="D8" s="231">
        <v>174.83</v>
      </c>
      <c r="E8" s="231"/>
      <c r="F8" s="231">
        <v>6.04</v>
      </c>
      <c r="G8" s="231"/>
      <c r="H8" s="231">
        <v>1.2</v>
      </c>
      <c r="I8" s="231">
        <v>2.53</v>
      </c>
      <c r="J8" s="231"/>
      <c r="K8" s="231"/>
      <c r="L8" s="231">
        <v>38.09</v>
      </c>
      <c r="M8" s="231"/>
      <c r="N8" s="231"/>
      <c r="O8" s="231"/>
      <c r="P8" s="231"/>
      <c r="Q8" s="231"/>
      <c r="R8" s="231"/>
      <c r="S8" s="231"/>
      <c r="T8" s="231">
        <v>3.9</v>
      </c>
      <c r="U8" s="231"/>
      <c r="V8" s="231">
        <v>3.13</v>
      </c>
      <c r="W8" s="231">
        <v>53.6</v>
      </c>
      <c r="X8" s="231"/>
      <c r="Y8" s="231"/>
      <c r="Z8" s="231"/>
      <c r="AA8" s="117">
        <f t="shared" si="0"/>
        <v>283.32</v>
      </c>
    </row>
    <row r="9" spans="1:27" ht="12.75">
      <c r="A9" s="93" t="s">
        <v>103</v>
      </c>
      <c r="B9" s="231"/>
      <c r="C9" s="231">
        <v>1.41</v>
      </c>
      <c r="D9" s="231">
        <v>32.099999999999994</v>
      </c>
      <c r="E9" s="231"/>
      <c r="F9" s="231">
        <v>30.34</v>
      </c>
      <c r="G9" s="231"/>
      <c r="H9" s="231"/>
      <c r="I9" s="231"/>
      <c r="J9" s="231"/>
      <c r="K9" s="231"/>
      <c r="L9" s="231"/>
      <c r="M9" s="231"/>
      <c r="N9" s="231"/>
      <c r="O9" s="231">
        <v>1</v>
      </c>
      <c r="P9" s="231">
        <v>3.01</v>
      </c>
      <c r="Q9" s="231"/>
      <c r="R9" s="231"/>
      <c r="S9" s="231"/>
      <c r="T9" s="231">
        <v>10.379999999999999</v>
      </c>
      <c r="U9" s="231"/>
      <c r="V9" s="231"/>
      <c r="W9" s="231"/>
      <c r="X9" s="231"/>
      <c r="Y9" s="231"/>
      <c r="Z9" s="231"/>
      <c r="AA9" s="117">
        <f t="shared" si="0"/>
        <v>78.24</v>
      </c>
    </row>
    <row r="10" spans="1:27" ht="12.75">
      <c r="A10" s="93" t="s">
        <v>104</v>
      </c>
      <c r="B10" s="231"/>
      <c r="C10" s="231">
        <v>19.439999999999998</v>
      </c>
      <c r="D10" s="231">
        <v>410.00000000000017</v>
      </c>
      <c r="E10" s="231">
        <v>2.74</v>
      </c>
      <c r="F10" s="231">
        <v>420.53000000000003</v>
      </c>
      <c r="G10" s="231"/>
      <c r="H10" s="231">
        <v>42.75</v>
      </c>
      <c r="I10" s="231">
        <v>1.17</v>
      </c>
      <c r="J10" s="231"/>
      <c r="K10" s="231"/>
      <c r="L10" s="231">
        <v>112.28999999999996</v>
      </c>
      <c r="M10" s="231"/>
      <c r="N10" s="231"/>
      <c r="O10" s="231"/>
      <c r="P10" s="231">
        <v>17.2</v>
      </c>
      <c r="Q10" s="231"/>
      <c r="R10" s="231">
        <v>0.37</v>
      </c>
      <c r="S10" s="231">
        <v>1.8</v>
      </c>
      <c r="T10" s="231">
        <v>109.42999999999998</v>
      </c>
      <c r="U10" s="231"/>
      <c r="V10" s="231"/>
      <c r="W10" s="231">
        <v>136.82</v>
      </c>
      <c r="X10" s="231"/>
      <c r="Y10" s="231"/>
      <c r="Z10" s="231"/>
      <c r="AA10" s="117">
        <f t="shared" si="0"/>
        <v>1274.54</v>
      </c>
    </row>
    <row r="11" spans="1:27" ht="12.75">
      <c r="A11" s="93" t="s">
        <v>105</v>
      </c>
      <c r="B11" s="231"/>
      <c r="C11" s="231">
        <v>4.83</v>
      </c>
      <c r="D11" s="231">
        <v>54.87</v>
      </c>
      <c r="E11" s="231">
        <v>0.18</v>
      </c>
      <c r="F11" s="231"/>
      <c r="G11" s="231"/>
      <c r="H11" s="231">
        <v>4.1</v>
      </c>
      <c r="I11" s="231">
        <v>0.29</v>
      </c>
      <c r="J11" s="231"/>
      <c r="K11" s="231"/>
      <c r="L11" s="231">
        <v>38.03</v>
      </c>
      <c r="M11" s="231">
        <v>0.3</v>
      </c>
      <c r="N11" s="231"/>
      <c r="O11" s="231"/>
      <c r="P11" s="231">
        <v>3.73</v>
      </c>
      <c r="Q11" s="231"/>
      <c r="R11" s="231">
        <v>74.48</v>
      </c>
      <c r="S11" s="231"/>
      <c r="T11" s="231">
        <v>30.51</v>
      </c>
      <c r="U11" s="231"/>
      <c r="V11" s="231">
        <v>0.52</v>
      </c>
      <c r="W11" s="231">
        <v>9.72</v>
      </c>
      <c r="X11" s="231"/>
      <c r="Y11" s="231"/>
      <c r="Z11" s="231"/>
      <c r="AA11" s="117">
        <f t="shared" si="0"/>
        <v>221.56</v>
      </c>
    </row>
    <row r="12" spans="1:27" ht="12.75">
      <c r="A12" s="93" t="s">
        <v>106</v>
      </c>
      <c r="B12" s="231">
        <v>18.05</v>
      </c>
      <c r="C12" s="231">
        <v>82.11999999999999</v>
      </c>
      <c r="D12" s="231">
        <v>857.71</v>
      </c>
      <c r="E12" s="231">
        <v>3.33</v>
      </c>
      <c r="F12" s="231">
        <v>366.2799999999999</v>
      </c>
      <c r="G12" s="231"/>
      <c r="H12" s="231">
        <v>83.03999999999999</v>
      </c>
      <c r="I12" s="231">
        <v>0.5</v>
      </c>
      <c r="J12" s="231">
        <v>2.49</v>
      </c>
      <c r="K12" s="231"/>
      <c r="L12" s="231">
        <v>191.38</v>
      </c>
      <c r="M12" s="231">
        <v>0.5</v>
      </c>
      <c r="N12" s="231"/>
      <c r="O12" s="231">
        <v>28.7</v>
      </c>
      <c r="P12" s="231">
        <v>65.08</v>
      </c>
      <c r="Q12" s="231"/>
      <c r="R12" s="231">
        <v>33.57</v>
      </c>
      <c r="S12" s="231"/>
      <c r="T12" s="231">
        <v>174.99</v>
      </c>
      <c r="U12" s="231"/>
      <c r="V12" s="231">
        <v>0.5</v>
      </c>
      <c r="W12" s="231">
        <v>128.05</v>
      </c>
      <c r="X12" s="231"/>
      <c r="Y12" s="231">
        <v>2.8</v>
      </c>
      <c r="Z12" s="231"/>
      <c r="AA12" s="117">
        <f t="shared" si="0"/>
        <v>2039.09</v>
      </c>
    </row>
    <row r="13" spans="1:27" ht="12.75">
      <c r="A13" s="93" t="s">
        <v>107</v>
      </c>
      <c r="B13" s="231"/>
      <c r="C13" s="231"/>
      <c r="D13" s="231">
        <v>47.8</v>
      </c>
      <c r="E13" s="231"/>
      <c r="F13" s="231"/>
      <c r="G13" s="231"/>
      <c r="H13" s="231"/>
      <c r="I13" s="231"/>
      <c r="J13" s="231"/>
      <c r="K13" s="231"/>
      <c r="L13" s="231">
        <v>11.9</v>
      </c>
      <c r="M13" s="231"/>
      <c r="N13" s="231"/>
      <c r="O13" s="231"/>
      <c r="P13" s="231"/>
      <c r="Q13" s="231"/>
      <c r="R13" s="231">
        <v>5.9</v>
      </c>
      <c r="S13" s="231"/>
      <c r="T13" s="231">
        <v>2.8</v>
      </c>
      <c r="U13" s="231"/>
      <c r="V13" s="231"/>
      <c r="W13" s="231">
        <v>1.5</v>
      </c>
      <c r="X13" s="231"/>
      <c r="Y13" s="231"/>
      <c r="Z13" s="231"/>
      <c r="AA13" s="117">
        <f t="shared" si="0"/>
        <v>69.89999999999999</v>
      </c>
    </row>
    <row r="14" spans="1:27" ht="12.75">
      <c r="A14" s="93" t="s">
        <v>108</v>
      </c>
      <c r="B14" s="231"/>
      <c r="C14" s="231">
        <v>6.14</v>
      </c>
      <c r="D14" s="231">
        <v>72.17</v>
      </c>
      <c r="E14" s="231"/>
      <c r="F14" s="231">
        <v>28.29</v>
      </c>
      <c r="G14" s="231"/>
      <c r="H14" s="231">
        <v>9.23</v>
      </c>
      <c r="I14" s="231"/>
      <c r="J14" s="231"/>
      <c r="K14" s="231"/>
      <c r="L14" s="231">
        <v>20.330000000000002</v>
      </c>
      <c r="M14" s="231"/>
      <c r="N14" s="231"/>
      <c r="O14" s="231"/>
      <c r="P14" s="231">
        <v>4.4399999999999995</v>
      </c>
      <c r="Q14" s="231">
        <v>2.67</v>
      </c>
      <c r="R14" s="231"/>
      <c r="S14" s="231"/>
      <c r="T14" s="231">
        <v>24.599999999999998</v>
      </c>
      <c r="U14" s="231"/>
      <c r="V14" s="231"/>
      <c r="W14" s="231">
        <v>18.54</v>
      </c>
      <c r="X14" s="231"/>
      <c r="Y14" s="231"/>
      <c r="Z14" s="231"/>
      <c r="AA14" s="117">
        <f t="shared" si="0"/>
        <v>186.40999999999997</v>
      </c>
    </row>
    <row r="15" spans="1:27" ht="12.75">
      <c r="A15" s="93" t="s">
        <v>109</v>
      </c>
      <c r="B15" s="231"/>
      <c r="C15" s="231">
        <v>57.56999999999999</v>
      </c>
      <c r="D15" s="231">
        <v>1732.6200000000006</v>
      </c>
      <c r="E15" s="231">
        <v>1.6500000000000001</v>
      </c>
      <c r="F15" s="231">
        <v>493.3700000000001</v>
      </c>
      <c r="G15" s="231"/>
      <c r="H15" s="231">
        <v>187.19</v>
      </c>
      <c r="I15" s="231">
        <v>0.21000000000000002</v>
      </c>
      <c r="J15" s="231"/>
      <c r="K15" s="231">
        <v>2.3</v>
      </c>
      <c r="L15" s="231">
        <v>846.1500000000001</v>
      </c>
      <c r="M15" s="231">
        <v>0.8</v>
      </c>
      <c r="N15" s="231"/>
      <c r="O15" s="231"/>
      <c r="P15" s="231">
        <v>54.870000000000005</v>
      </c>
      <c r="Q15" s="231"/>
      <c r="R15" s="231">
        <v>51.22</v>
      </c>
      <c r="S15" s="231">
        <v>27.939999999999998</v>
      </c>
      <c r="T15" s="231">
        <v>375.34</v>
      </c>
      <c r="U15" s="231">
        <v>0.5</v>
      </c>
      <c r="V15" s="231">
        <v>6.42</v>
      </c>
      <c r="W15" s="231">
        <v>34.47</v>
      </c>
      <c r="X15" s="231"/>
      <c r="Y15" s="231"/>
      <c r="Z15" s="231">
        <v>27.39</v>
      </c>
      <c r="AA15" s="117">
        <f t="shared" si="0"/>
        <v>3900.010000000001</v>
      </c>
    </row>
    <row r="16" spans="1:27" ht="12.75">
      <c r="A16" s="93" t="s">
        <v>274</v>
      </c>
      <c r="B16" s="231"/>
      <c r="C16" s="231">
        <v>3</v>
      </c>
      <c r="D16" s="231">
        <v>331.12999999999994</v>
      </c>
      <c r="E16" s="231"/>
      <c r="F16" s="231">
        <v>68.09</v>
      </c>
      <c r="G16" s="231"/>
      <c r="H16" s="231">
        <v>3.52</v>
      </c>
      <c r="I16" s="231"/>
      <c r="J16" s="231"/>
      <c r="K16" s="231"/>
      <c r="L16" s="231">
        <v>54.14</v>
      </c>
      <c r="M16" s="231"/>
      <c r="N16" s="231"/>
      <c r="O16" s="231"/>
      <c r="P16" s="231">
        <v>0.46</v>
      </c>
      <c r="Q16" s="231"/>
      <c r="R16" s="231">
        <v>8.1</v>
      </c>
      <c r="S16" s="231"/>
      <c r="T16" s="231">
        <v>48.34</v>
      </c>
      <c r="U16" s="231"/>
      <c r="V16" s="231"/>
      <c r="W16" s="231">
        <v>13.370000000000001</v>
      </c>
      <c r="X16" s="231"/>
      <c r="Y16" s="231"/>
      <c r="Z16" s="231"/>
      <c r="AA16" s="117">
        <f t="shared" si="0"/>
        <v>530.1499999999999</v>
      </c>
    </row>
    <row r="17" spans="1:27" ht="12.75">
      <c r="A17" s="93" t="s">
        <v>110</v>
      </c>
      <c r="B17" s="231">
        <v>2.55</v>
      </c>
      <c r="C17" s="231">
        <v>21.58</v>
      </c>
      <c r="D17" s="231">
        <v>1026.52</v>
      </c>
      <c r="E17" s="231">
        <v>0.18</v>
      </c>
      <c r="F17" s="231">
        <v>324.92999999999995</v>
      </c>
      <c r="G17" s="231"/>
      <c r="H17" s="231">
        <v>90.17</v>
      </c>
      <c r="I17" s="231">
        <v>5.420000000000001</v>
      </c>
      <c r="J17" s="231">
        <v>0.8</v>
      </c>
      <c r="K17" s="231"/>
      <c r="L17" s="231">
        <v>305.00999999999993</v>
      </c>
      <c r="M17" s="231">
        <v>5.45</v>
      </c>
      <c r="N17" s="231"/>
      <c r="O17" s="231">
        <v>0.13</v>
      </c>
      <c r="P17" s="231">
        <v>18.17</v>
      </c>
      <c r="Q17" s="231">
        <v>7.58</v>
      </c>
      <c r="R17" s="231">
        <v>0.02</v>
      </c>
      <c r="S17" s="231"/>
      <c r="T17" s="231">
        <v>203.74000000000004</v>
      </c>
      <c r="U17" s="231"/>
      <c r="V17" s="231">
        <v>1.43</v>
      </c>
      <c r="W17" s="231">
        <v>238.4099999999999</v>
      </c>
      <c r="X17" s="231"/>
      <c r="Y17" s="231"/>
      <c r="Z17" s="231"/>
      <c r="AA17" s="117">
        <f t="shared" si="0"/>
        <v>2252.0900000000006</v>
      </c>
    </row>
    <row r="18" spans="1:27" ht="12.75">
      <c r="A18" s="93" t="s">
        <v>111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>
        <v>1.3</v>
      </c>
      <c r="X18" s="231"/>
      <c r="Y18" s="231"/>
      <c r="Z18" s="231"/>
      <c r="AA18" s="117">
        <f t="shared" si="0"/>
        <v>1.3</v>
      </c>
    </row>
    <row r="19" spans="1:27" ht="12.75">
      <c r="A19" s="93" t="s">
        <v>112</v>
      </c>
      <c r="B19" s="231"/>
      <c r="C19" s="231"/>
      <c r="D19" s="231">
        <v>48.489999999999995</v>
      </c>
      <c r="E19" s="231"/>
      <c r="F19" s="231">
        <v>4.8</v>
      </c>
      <c r="G19" s="231"/>
      <c r="H19" s="231">
        <v>16</v>
      </c>
      <c r="I19" s="231"/>
      <c r="J19" s="231"/>
      <c r="K19" s="231"/>
      <c r="L19" s="231">
        <v>2</v>
      </c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>
        <v>19.41</v>
      </c>
      <c r="X19" s="231"/>
      <c r="Y19" s="231"/>
      <c r="Z19" s="231"/>
      <c r="AA19" s="117">
        <f t="shared" si="0"/>
        <v>90.69999999999999</v>
      </c>
    </row>
    <row r="20" spans="1:27" ht="12.75">
      <c r="A20" s="93" t="s">
        <v>113</v>
      </c>
      <c r="B20" s="231">
        <v>3.5</v>
      </c>
      <c r="C20" s="231">
        <v>89.19</v>
      </c>
      <c r="D20" s="231">
        <v>2038.4099999999996</v>
      </c>
      <c r="E20" s="231">
        <v>3.96</v>
      </c>
      <c r="F20" s="231">
        <v>584.5900000000001</v>
      </c>
      <c r="G20" s="231"/>
      <c r="H20" s="231">
        <v>126.88000000000001</v>
      </c>
      <c r="I20" s="231">
        <v>4.15</v>
      </c>
      <c r="J20" s="231"/>
      <c r="K20" s="231"/>
      <c r="L20" s="231">
        <v>479.00000000000006</v>
      </c>
      <c r="M20" s="231">
        <v>1.2</v>
      </c>
      <c r="N20" s="231"/>
      <c r="O20" s="231"/>
      <c r="P20" s="231">
        <v>74.88</v>
      </c>
      <c r="Q20" s="231">
        <v>17.47</v>
      </c>
      <c r="R20" s="231">
        <v>26.98</v>
      </c>
      <c r="S20" s="231">
        <v>2.25</v>
      </c>
      <c r="T20" s="231">
        <v>384.63</v>
      </c>
      <c r="U20" s="231"/>
      <c r="V20" s="231">
        <v>0.85</v>
      </c>
      <c r="W20" s="231">
        <v>150.41</v>
      </c>
      <c r="X20" s="231"/>
      <c r="Y20" s="231"/>
      <c r="Z20" s="231">
        <v>6.619999999999999</v>
      </c>
      <c r="AA20" s="117">
        <f t="shared" si="0"/>
        <v>3994.9699999999993</v>
      </c>
    </row>
    <row r="21" spans="1:27" ht="12.75">
      <c r="A21" s="93" t="s">
        <v>114</v>
      </c>
      <c r="B21" s="231"/>
      <c r="C21" s="231"/>
      <c r="D21" s="231">
        <v>32</v>
      </c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>
        <v>42.13</v>
      </c>
      <c r="S21" s="231"/>
      <c r="T21" s="231">
        <v>11.54</v>
      </c>
      <c r="U21" s="231"/>
      <c r="V21" s="231"/>
      <c r="W21" s="231"/>
      <c r="X21" s="231"/>
      <c r="Y21" s="231"/>
      <c r="Z21" s="231"/>
      <c r="AA21" s="117">
        <f t="shared" si="0"/>
        <v>85.66999999999999</v>
      </c>
    </row>
    <row r="22" spans="1:27" ht="12.75">
      <c r="A22" s="93" t="s">
        <v>115</v>
      </c>
      <c r="B22" s="231"/>
      <c r="C22" s="231">
        <v>103.10000000000002</v>
      </c>
      <c r="D22" s="231">
        <v>3304.6499999999996</v>
      </c>
      <c r="E22" s="231">
        <v>15.82</v>
      </c>
      <c r="F22" s="231">
        <v>837.2199999999998</v>
      </c>
      <c r="G22" s="231"/>
      <c r="H22" s="231">
        <v>117.24000000000001</v>
      </c>
      <c r="I22" s="231">
        <v>9.28</v>
      </c>
      <c r="J22" s="231">
        <v>55.5</v>
      </c>
      <c r="K22" s="231"/>
      <c r="L22" s="231">
        <v>443.41</v>
      </c>
      <c r="M22" s="231">
        <v>2.4299999999999997</v>
      </c>
      <c r="N22" s="231"/>
      <c r="O22" s="231"/>
      <c r="P22" s="231">
        <v>77.70000000000002</v>
      </c>
      <c r="Q22" s="231">
        <v>3.5</v>
      </c>
      <c r="R22" s="231">
        <v>1</v>
      </c>
      <c r="S22" s="231">
        <v>11.96</v>
      </c>
      <c r="T22" s="231">
        <v>583.4399999999999</v>
      </c>
      <c r="U22" s="231">
        <v>0.75</v>
      </c>
      <c r="V22" s="231">
        <v>11.709999999999999</v>
      </c>
      <c r="W22" s="231">
        <v>162.08</v>
      </c>
      <c r="X22" s="231"/>
      <c r="Y22" s="231"/>
      <c r="Z22" s="231"/>
      <c r="AA22" s="117">
        <f t="shared" si="0"/>
        <v>5740.789999999998</v>
      </c>
    </row>
    <row r="23" spans="1:27" ht="12.75">
      <c r="A23" s="93" t="s">
        <v>116</v>
      </c>
      <c r="B23" s="231">
        <v>10.440000000000001</v>
      </c>
      <c r="C23" s="231">
        <v>52.76999999999999</v>
      </c>
      <c r="D23" s="231">
        <v>262.19000000000005</v>
      </c>
      <c r="E23" s="231">
        <v>15.18</v>
      </c>
      <c r="F23" s="231">
        <v>447.57</v>
      </c>
      <c r="G23" s="231"/>
      <c r="H23" s="231">
        <v>80.91</v>
      </c>
      <c r="I23" s="231"/>
      <c r="J23" s="231"/>
      <c r="K23" s="231"/>
      <c r="L23" s="231">
        <v>308.3399999999999</v>
      </c>
      <c r="M23" s="231">
        <v>0.18</v>
      </c>
      <c r="N23" s="231"/>
      <c r="O23" s="231"/>
      <c r="P23" s="231">
        <v>7.34</v>
      </c>
      <c r="Q23" s="231"/>
      <c r="R23" s="231">
        <v>15.13</v>
      </c>
      <c r="S23" s="231"/>
      <c r="T23" s="231">
        <v>65.55</v>
      </c>
      <c r="U23" s="231"/>
      <c r="V23" s="231"/>
      <c r="W23" s="231">
        <v>54.45</v>
      </c>
      <c r="X23" s="231"/>
      <c r="Y23" s="231"/>
      <c r="Z23" s="231"/>
      <c r="AA23" s="117">
        <f t="shared" si="0"/>
        <v>1320.0500000000002</v>
      </c>
    </row>
    <row r="24" spans="1:27" ht="12.75">
      <c r="A24" s="93" t="s">
        <v>117</v>
      </c>
      <c r="B24" s="231"/>
      <c r="C24" s="231">
        <v>4.3100000000000005</v>
      </c>
      <c r="D24" s="231">
        <v>281.95</v>
      </c>
      <c r="E24" s="231">
        <v>2.85</v>
      </c>
      <c r="F24" s="231">
        <v>441.6999999999999</v>
      </c>
      <c r="G24" s="231"/>
      <c r="H24" s="231">
        <v>38.489999999999995</v>
      </c>
      <c r="I24" s="231">
        <v>5.08</v>
      </c>
      <c r="J24" s="231"/>
      <c r="K24" s="231"/>
      <c r="L24" s="231">
        <v>122.72</v>
      </c>
      <c r="M24" s="231">
        <v>6.6</v>
      </c>
      <c r="N24" s="231">
        <v>0.06</v>
      </c>
      <c r="O24" s="231"/>
      <c r="P24" s="231">
        <v>37.150000000000006</v>
      </c>
      <c r="Q24" s="231">
        <v>8.89</v>
      </c>
      <c r="R24" s="231"/>
      <c r="S24" s="231">
        <v>2</v>
      </c>
      <c r="T24" s="231">
        <v>93.57000000000001</v>
      </c>
      <c r="U24" s="231"/>
      <c r="V24" s="231">
        <v>3.94</v>
      </c>
      <c r="W24" s="231">
        <v>64.13000000000001</v>
      </c>
      <c r="X24" s="231"/>
      <c r="Y24" s="231"/>
      <c r="Z24" s="231"/>
      <c r="AA24" s="117">
        <f t="shared" si="0"/>
        <v>1113.44</v>
      </c>
    </row>
    <row r="25" spans="1:27" ht="12.75">
      <c r="A25" s="93" t="s">
        <v>118</v>
      </c>
      <c r="B25" s="231"/>
      <c r="C25" s="231">
        <v>10.5</v>
      </c>
      <c r="D25" s="231">
        <v>481.29999999999995</v>
      </c>
      <c r="E25" s="231">
        <v>2.5</v>
      </c>
      <c r="F25" s="231">
        <v>268.36</v>
      </c>
      <c r="G25" s="231"/>
      <c r="H25" s="231">
        <v>10.18</v>
      </c>
      <c r="I25" s="231"/>
      <c r="J25" s="231"/>
      <c r="K25" s="231"/>
      <c r="L25" s="231">
        <v>165.75</v>
      </c>
      <c r="M25" s="231">
        <v>5.8999999999999995</v>
      </c>
      <c r="N25" s="231"/>
      <c r="O25" s="231">
        <v>1</v>
      </c>
      <c r="P25" s="231">
        <v>4.2</v>
      </c>
      <c r="Q25" s="231"/>
      <c r="R25" s="231"/>
      <c r="S25" s="231"/>
      <c r="T25" s="231">
        <v>123.89000000000001</v>
      </c>
      <c r="U25" s="231"/>
      <c r="V25" s="231">
        <v>1.5</v>
      </c>
      <c r="W25" s="231">
        <v>74.29999999999998</v>
      </c>
      <c r="X25" s="231"/>
      <c r="Y25" s="231"/>
      <c r="Z25" s="231"/>
      <c r="AA25" s="117">
        <f t="shared" si="0"/>
        <v>1149.3799999999999</v>
      </c>
    </row>
    <row r="26" spans="1:27" ht="12.75">
      <c r="A26" s="93" t="s">
        <v>119</v>
      </c>
      <c r="B26" s="231"/>
      <c r="C26" s="231">
        <v>151.04000000000002</v>
      </c>
      <c r="D26" s="231">
        <v>182.23999999999998</v>
      </c>
      <c r="E26" s="231"/>
      <c r="F26" s="231">
        <v>8</v>
      </c>
      <c r="G26" s="231"/>
      <c r="H26" s="231">
        <v>85.3</v>
      </c>
      <c r="I26" s="231">
        <v>1.4</v>
      </c>
      <c r="J26" s="231"/>
      <c r="K26" s="231"/>
      <c r="L26" s="231">
        <v>143.73</v>
      </c>
      <c r="M26" s="231"/>
      <c r="N26" s="231"/>
      <c r="O26" s="231">
        <v>1.37</v>
      </c>
      <c r="P26" s="231">
        <v>2</v>
      </c>
      <c r="Q26" s="231"/>
      <c r="R26" s="231">
        <v>14.600000000000001</v>
      </c>
      <c r="S26" s="231"/>
      <c r="T26" s="231">
        <v>171.39</v>
      </c>
      <c r="U26" s="231"/>
      <c r="V26" s="231">
        <v>0.65</v>
      </c>
      <c r="W26" s="231">
        <v>17.3</v>
      </c>
      <c r="X26" s="231"/>
      <c r="Y26" s="231"/>
      <c r="Z26" s="231"/>
      <c r="AA26" s="117">
        <f t="shared" si="0"/>
        <v>779.0199999999999</v>
      </c>
    </row>
    <row r="27" spans="1:27" ht="12.75">
      <c r="A27" s="93" t="s">
        <v>120</v>
      </c>
      <c r="B27" s="231"/>
      <c r="C27" s="231">
        <v>10.440000000000001</v>
      </c>
      <c r="D27" s="231">
        <v>144.97</v>
      </c>
      <c r="E27" s="231"/>
      <c r="F27" s="231">
        <v>139.19000000000003</v>
      </c>
      <c r="G27" s="231"/>
      <c r="H27" s="231"/>
      <c r="I27" s="231"/>
      <c r="J27" s="231"/>
      <c r="K27" s="231"/>
      <c r="L27" s="231">
        <v>70.71000000000001</v>
      </c>
      <c r="M27" s="231"/>
      <c r="N27" s="231"/>
      <c r="O27" s="231"/>
      <c r="P27" s="231">
        <v>4.63</v>
      </c>
      <c r="Q27" s="231"/>
      <c r="R27" s="231"/>
      <c r="S27" s="231"/>
      <c r="T27" s="231">
        <v>31.92</v>
      </c>
      <c r="U27" s="231"/>
      <c r="V27" s="231"/>
      <c r="W27" s="231">
        <v>14.09</v>
      </c>
      <c r="X27" s="231"/>
      <c r="Y27" s="231"/>
      <c r="Z27" s="231"/>
      <c r="AA27" s="117">
        <f t="shared" si="0"/>
        <v>415.95000000000005</v>
      </c>
    </row>
    <row r="28" spans="1:27" ht="12.75">
      <c r="A28" s="93" t="s">
        <v>121</v>
      </c>
      <c r="B28" s="231"/>
      <c r="C28" s="231"/>
      <c r="D28" s="231">
        <v>419.34000000000003</v>
      </c>
      <c r="E28" s="231"/>
      <c r="F28" s="231">
        <v>40.08</v>
      </c>
      <c r="G28" s="231"/>
      <c r="H28" s="231">
        <v>14</v>
      </c>
      <c r="I28" s="231"/>
      <c r="J28" s="231"/>
      <c r="K28" s="231"/>
      <c r="L28" s="231">
        <v>142.9</v>
      </c>
      <c r="M28" s="231">
        <v>0.8</v>
      </c>
      <c r="N28" s="231"/>
      <c r="O28" s="231"/>
      <c r="P28" s="231">
        <v>3.5</v>
      </c>
      <c r="Q28" s="231"/>
      <c r="R28" s="231">
        <v>3.5</v>
      </c>
      <c r="S28" s="231"/>
      <c r="T28" s="231">
        <v>11.8</v>
      </c>
      <c r="U28" s="231"/>
      <c r="V28" s="231"/>
      <c r="W28" s="231">
        <v>88.3</v>
      </c>
      <c r="X28" s="231"/>
      <c r="Y28" s="231"/>
      <c r="Z28" s="231"/>
      <c r="AA28" s="117">
        <f t="shared" si="0"/>
        <v>724.2199999999999</v>
      </c>
    </row>
    <row r="29" spans="1:27" ht="12.75">
      <c r="A29" s="93" t="s">
        <v>122</v>
      </c>
      <c r="B29" s="231"/>
      <c r="C29" s="231">
        <v>16.7</v>
      </c>
      <c r="D29" s="231">
        <v>484.4500000000001</v>
      </c>
      <c r="E29" s="231"/>
      <c r="F29" s="231">
        <v>172.96</v>
      </c>
      <c r="G29" s="231"/>
      <c r="H29" s="231">
        <v>1.7500000000000002</v>
      </c>
      <c r="I29" s="231"/>
      <c r="J29" s="231">
        <v>0.2</v>
      </c>
      <c r="K29" s="231"/>
      <c r="L29" s="231">
        <v>214.29000000000002</v>
      </c>
      <c r="M29" s="231"/>
      <c r="N29" s="231"/>
      <c r="O29" s="231">
        <v>1.14</v>
      </c>
      <c r="P29" s="231"/>
      <c r="Q29" s="231"/>
      <c r="R29" s="231">
        <v>10.12</v>
      </c>
      <c r="S29" s="231"/>
      <c r="T29" s="231">
        <v>50.19999999999999</v>
      </c>
      <c r="U29" s="231"/>
      <c r="V29" s="231"/>
      <c r="W29" s="231">
        <v>145.94</v>
      </c>
      <c r="X29" s="231"/>
      <c r="Y29" s="231"/>
      <c r="Z29" s="231"/>
      <c r="AA29" s="117">
        <f t="shared" si="0"/>
        <v>1097.7500000000002</v>
      </c>
    </row>
    <row r="30" spans="1:27" ht="12.75">
      <c r="A30" s="93" t="s">
        <v>123</v>
      </c>
      <c r="B30" s="231">
        <v>4</v>
      </c>
      <c r="C30" s="231">
        <v>9.64</v>
      </c>
      <c r="D30" s="231">
        <v>1493.18</v>
      </c>
      <c r="E30" s="231">
        <v>0.04</v>
      </c>
      <c r="F30" s="231">
        <v>72.87</v>
      </c>
      <c r="G30" s="231">
        <v>0.18000000000000002</v>
      </c>
      <c r="H30" s="231">
        <v>16.4</v>
      </c>
      <c r="I30" s="231">
        <v>5.72</v>
      </c>
      <c r="J30" s="231"/>
      <c r="K30" s="231"/>
      <c r="L30" s="231">
        <v>160.10000000000002</v>
      </c>
      <c r="M30" s="231">
        <v>2.9299999999999997</v>
      </c>
      <c r="N30" s="231">
        <v>0.01</v>
      </c>
      <c r="O30" s="231"/>
      <c r="P30" s="231">
        <v>15.59</v>
      </c>
      <c r="Q30" s="231"/>
      <c r="R30" s="231">
        <v>6.7</v>
      </c>
      <c r="S30" s="231">
        <v>0.04</v>
      </c>
      <c r="T30" s="231">
        <v>247.47999999999993</v>
      </c>
      <c r="U30" s="231"/>
      <c r="V30" s="231">
        <v>0.01</v>
      </c>
      <c r="W30" s="231">
        <v>51.00999999999999</v>
      </c>
      <c r="X30" s="231">
        <v>0.01</v>
      </c>
      <c r="Y30" s="231"/>
      <c r="Z30" s="231">
        <v>0.01</v>
      </c>
      <c r="AA30" s="117">
        <f t="shared" si="0"/>
        <v>2085.9200000000005</v>
      </c>
    </row>
    <row r="31" spans="1:27" ht="12.75">
      <c r="A31" s="93" t="s">
        <v>124</v>
      </c>
      <c r="B31" s="231">
        <v>2.56</v>
      </c>
      <c r="C31" s="231">
        <v>36.32</v>
      </c>
      <c r="D31" s="231">
        <v>1063.1100000000001</v>
      </c>
      <c r="E31" s="231">
        <v>0.59</v>
      </c>
      <c r="F31" s="231">
        <v>326.44</v>
      </c>
      <c r="G31" s="231"/>
      <c r="H31" s="231">
        <v>30.63</v>
      </c>
      <c r="I31" s="231">
        <v>1.04</v>
      </c>
      <c r="J31" s="231"/>
      <c r="K31" s="231"/>
      <c r="L31" s="231">
        <v>346.98</v>
      </c>
      <c r="M31" s="231">
        <v>0.6300000000000001</v>
      </c>
      <c r="N31" s="231"/>
      <c r="O31" s="231"/>
      <c r="P31" s="231">
        <v>51.14999999999999</v>
      </c>
      <c r="Q31" s="231"/>
      <c r="R31" s="231">
        <v>24.71</v>
      </c>
      <c r="S31" s="231">
        <v>1.5899999999999999</v>
      </c>
      <c r="T31" s="231">
        <v>162.72000000000003</v>
      </c>
      <c r="U31" s="231">
        <v>0.04</v>
      </c>
      <c r="V31" s="231">
        <v>1.4000000000000001</v>
      </c>
      <c r="W31" s="231">
        <v>287.81</v>
      </c>
      <c r="X31" s="231"/>
      <c r="Y31" s="231"/>
      <c r="Z31" s="231"/>
      <c r="AA31" s="117">
        <f t="shared" si="0"/>
        <v>2337.7200000000003</v>
      </c>
    </row>
    <row r="32" spans="1:27" ht="12.75">
      <c r="A32" s="93" t="s">
        <v>125</v>
      </c>
      <c r="B32" s="231"/>
      <c r="C32" s="231">
        <v>22.79</v>
      </c>
      <c r="D32" s="231">
        <v>839.36</v>
      </c>
      <c r="E32" s="231"/>
      <c r="F32" s="231">
        <v>242.54999999999998</v>
      </c>
      <c r="G32" s="231"/>
      <c r="H32" s="231">
        <v>36.83</v>
      </c>
      <c r="I32" s="231"/>
      <c r="J32" s="231"/>
      <c r="K32" s="231"/>
      <c r="L32" s="231">
        <v>384.07</v>
      </c>
      <c r="M32" s="231"/>
      <c r="N32" s="231"/>
      <c r="O32" s="231"/>
      <c r="P32" s="231"/>
      <c r="Q32" s="231"/>
      <c r="R32" s="231">
        <v>1.6</v>
      </c>
      <c r="S32" s="231"/>
      <c r="T32" s="231">
        <v>128.57</v>
      </c>
      <c r="U32" s="231"/>
      <c r="V32" s="231"/>
      <c r="W32" s="231">
        <v>80.7</v>
      </c>
      <c r="X32" s="231"/>
      <c r="Y32" s="231"/>
      <c r="Z32" s="231"/>
      <c r="AA32" s="117">
        <f t="shared" si="0"/>
        <v>1736.4699999999998</v>
      </c>
    </row>
    <row r="33" spans="1:27" ht="12.75">
      <c r="A33" s="93" t="s">
        <v>126</v>
      </c>
      <c r="B33" s="231"/>
      <c r="C33" s="231">
        <v>81.23</v>
      </c>
      <c r="D33" s="231">
        <v>1899.3700000000001</v>
      </c>
      <c r="E33" s="231">
        <v>5.3</v>
      </c>
      <c r="F33" s="231">
        <v>651.1300000000005</v>
      </c>
      <c r="G33" s="231">
        <v>1.22</v>
      </c>
      <c r="H33" s="231">
        <v>147.27999999999997</v>
      </c>
      <c r="I33" s="231">
        <v>4.7299999999999995</v>
      </c>
      <c r="J33" s="231"/>
      <c r="K33" s="231">
        <v>1.3</v>
      </c>
      <c r="L33" s="231">
        <v>470.00999999999993</v>
      </c>
      <c r="M33" s="231">
        <v>7.07</v>
      </c>
      <c r="N33" s="231"/>
      <c r="O33" s="231">
        <v>21.2</v>
      </c>
      <c r="P33" s="231">
        <v>39.29</v>
      </c>
      <c r="Q33" s="231">
        <v>6.5</v>
      </c>
      <c r="R33" s="231">
        <v>26.19</v>
      </c>
      <c r="S33" s="231"/>
      <c r="T33" s="231">
        <v>381.03999999999996</v>
      </c>
      <c r="U33" s="231"/>
      <c r="V33" s="231">
        <v>4.29</v>
      </c>
      <c r="W33" s="231">
        <v>75.20999999999998</v>
      </c>
      <c r="X33" s="231"/>
      <c r="Y33" s="231"/>
      <c r="Z33" s="231"/>
      <c r="AA33" s="117">
        <f t="shared" si="0"/>
        <v>3822.3600000000006</v>
      </c>
    </row>
    <row r="34" spans="1:27" ht="12.75">
      <c r="A34" s="53" t="s">
        <v>3</v>
      </c>
      <c r="B34" s="123">
        <f aca="true" t="shared" si="1" ref="B34:Z34">SUM(B3:B33)</f>
        <v>59.64</v>
      </c>
      <c r="C34" s="123">
        <f t="shared" si="1"/>
        <v>805.1600000000001</v>
      </c>
      <c r="D34" s="123">
        <f t="shared" si="1"/>
        <v>19130.59</v>
      </c>
      <c r="E34" s="123">
        <f t="shared" si="1"/>
        <v>55.14</v>
      </c>
      <c r="F34" s="123">
        <f t="shared" si="1"/>
        <v>6247.359999999999</v>
      </c>
      <c r="G34" s="123">
        <f>SUM(G3:G33)</f>
        <v>1.4</v>
      </c>
      <c r="H34" s="123">
        <f t="shared" si="1"/>
        <v>1179.3899999999999</v>
      </c>
      <c r="I34" s="123">
        <f t="shared" si="1"/>
        <v>41.85999999999999</v>
      </c>
      <c r="J34" s="123">
        <f t="shared" si="1"/>
        <v>85.99000000000001</v>
      </c>
      <c r="K34" s="123">
        <f>SUM(K3:K33)</f>
        <v>3.5999999999999996</v>
      </c>
      <c r="L34" s="123">
        <f t="shared" si="1"/>
        <v>5525.200000000001</v>
      </c>
      <c r="M34" s="123">
        <f t="shared" si="1"/>
        <v>34.94</v>
      </c>
      <c r="N34" s="123">
        <f t="shared" si="1"/>
        <v>0.06999999999999999</v>
      </c>
      <c r="O34" s="123">
        <f t="shared" si="1"/>
        <v>54.53999999999999</v>
      </c>
      <c r="P34" s="123">
        <f t="shared" si="1"/>
        <v>500.47999999999996</v>
      </c>
      <c r="Q34" s="123">
        <f t="shared" si="1"/>
        <v>46.61</v>
      </c>
      <c r="R34" s="123">
        <f t="shared" si="1"/>
        <v>539.5000000000001</v>
      </c>
      <c r="S34" s="123">
        <f t="shared" si="1"/>
        <v>51.260000000000005</v>
      </c>
      <c r="T34" s="123">
        <f t="shared" si="1"/>
        <v>3539.9600000000005</v>
      </c>
      <c r="U34" s="123">
        <f t="shared" si="1"/>
        <v>1.6300000000000001</v>
      </c>
      <c r="V34" s="123">
        <f t="shared" si="1"/>
        <v>39.72</v>
      </c>
      <c r="W34" s="123">
        <f t="shared" si="1"/>
        <v>2485.55</v>
      </c>
      <c r="X34" s="123">
        <f>SUM(X3:X33)</f>
        <v>0.01</v>
      </c>
      <c r="Y34" s="123">
        <f t="shared" si="1"/>
        <v>2.8</v>
      </c>
      <c r="Z34" s="123">
        <f t="shared" si="1"/>
        <v>34.019999999999996</v>
      </c>
      <c r="AA34" s="73">
        <f t="shared" si="0"/>
        <v>40466.42000000001</v>
      </c>
    </row>
  </sheetData>
  <sheetProtection/>
  <mergeCells count="3">
    <mergeCell ref="B1:Z1"/>
    <mergeCell ref="A1:A2"/>
    <mergeCell ref="AA1:AA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75" r:id="rId2"/>
  <headerFooter>
    <oddHeader>&amp;L&amp;G&amp;C&amp;"Verdana,Negrita"SUPERFICIE COMUNAL DE CEPAJES TINTOS PARA VINIFICACIÓN (has)
REGIÓN DEL LIBERTADOR BERNARDO O'HIGGINS&amp;RCUADRO N° 34</oddHeader>
    <oddFooter>&amp;R&amp;F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1.00390625" style="18" customWidth="1"/>
    <col min="2" max="2" width="17.8515625" style="18" customWidth="1"/>
    <col min="3" max="3" width="16.421875" style="18" customWidth="1"/>
    <col min="4" max="16384" width="11.421875" style="18" customWidth="1"/>
  </cols>
  <sheetData>
    <row r="1" spans="1:4" ht="24" customHeight="1">
      <c r="A1" s="314" t="s">
        <v>10</v>
      </c>
      <c r="B1" s="295"/>
      <c r="C1" s="296"/>
      <c r="D1" s="314" t="s">
        <v>11</v>
      </c>
    </row>
    <row r="2" spans="1:4" ht="30.75" customHeight="1">
      <c r="A2" s="315"/>
      <c r="B2" s="76" t="s">
        <v>1</v>
      </c>
      <c r="C2" s="76" t="s">
        <v>2</v>
      </c>
      <c r="D2" s="315"/>
    </row>
    <row r="3" spans="1:4" ht="12.75">
      <c r="A3" s="17" t="s">
        <v>133</v>
      </c>
      <c r="B3" s="204">
        <v>1300.5799999999988</v>
      </c>
      <c r="C3" s="204">
        <v>4733.509999999999</v>
      </c>
      <c r="D3" s="16">
        <f aca="true" t="shared" si="0" ref="D3:D32">SUM(B3:C3)</f>
        <v>6034.089999999998</v>
      </c>
    </row>
    <row r="4" spans="1:4" ht="12.75">
      <c r="A4" s="17" t="s">
        <v>134</v>
      </c>
      <c r="B4" s="204"/>
      <c r="C4" s="204">
        <v>0.5</v>
      </c>
      <c r="D4" s="16">
        <f t="shared" si="0"/>
        <v>0.5</v>
      </c>
    </row>
    <row r="5" spans="1:4" ht="12.75">
      <c r="A5" s="17" t="s">
        <v>135</v>
      </c>
      <c r="B5" s="204">
        <v>8.37</v>
      </c>
      <c r="C5" s="204">
        <v>61.309999999999995</v>
      </c>
      <c r="D5" s="16">
        <f t="shared" si="0"/>
        <v>69.67999999999999</v>
      </c>
    </row>
    <row r="6" spans="1:4" ht="12.75">
      <c r="A6" s="17" t="s">
        <v>136</v>
      </c>
      <c r="B6" s="204">
        <v>5.5200000000000005</v>
      </c>
      <c r="C6" s="204">
        <v>52.46</v>
      </c>
      <c r="D6" s="16">
        <f t="shared" si="0"/>
        <v>57.980000000000004</v>
      </c>
    </row>
    <row r="7" spans="1:4" ht="12.75">
      <c r="A7" s="17" t="s">
        <v>137</v>
      </c>
      <c r="B7" s="204">
        <v>107.13</v>
      </c>
      <c r="C7" s="204">
        <v>534.6600000000001</v>
      </c>
      <c r="D7" s="16">
        <f t="shared" si="0"/>
        <v>641.7900000000001</v>
      </c>
    </row>
    <row r="8" spans="1:4" ht="12.75">
      <c r="A8" s="17" t="s">
        <v>138</v>
      </c>
      <c r="B8" s="204">
        <v>1346.229999999999</v>
      </c>
      <c r="C8" s="204">
        <v>2116.2000000000016</v>
      </c>
      <c r="D8" s="16">
        <f t="shared" si="0"/>
        <v>3462.4300000000007</v>
      </c>
    </row>
    <row r="9" spans="1:4" ht="12.75">
      <c r="A9" s="17" t="s">
        <v>139</v>
      </c>
      <c r="B9" s="204"/>
      <c r="C9" s="204">
        <v>37.32</v>
      </c>
      <c r="D9" s="16">
        <f t="shared" si="0"/>
        <v>37.32</v>
      </c>
    </row>
    <row r="10" spans="1:4" ht="12.75">
      <c r="A10" s="17" t="s">
        <v>140</v>
      </c>
      <c r="B10" s="204">
        <v>391.03</v>
      </c>
      <c r="C10" s="204">
        <v>282.34</v>
      </c>
      <c r="D10" s="16">
        <f t="shared" si="0"/>
        <v>673.3699999999999</v>
      </c>
    </row>
    <row r="11" spans="1:4" ht="12.75">
      <c r="A11" s="17" t="s">
        <v>141</v>
      </c>
      <c r="B11" s="204"/>
      <c r="C11" s="204">
        <v>97.76</v>
      </c>
      <c r="D11" s="16">
        <f t="shared" si="0"/>
        <v>97.76</v>
      </c>
    </row>
    <row r="12" spans="1:4" ht="12.75">
      <c r="A12" s="17" t="s">
        <v>142</v>
      </c>
      <c r="B12" s="204">
        <v>120.34999999999998</v>
      </c>
      <c r="C12" s="204">
        <v>483.0999999999999</v>
      </c>
      <c r="D12" s="16">
        <f t="shared" si="0"/>
        <v>603.4499999999999</v>
      </c>
    </row>
    <row r="13" spans="1:4" ht="12.75">
      <c r="A13" s="17" t="s">
        <v>143</v>
      </c>
      <c r="B13" s="204">
        <v>28.5</v>
      </c>
      <c r="C13" s="204">
        <v>186.25</v>
      </c>
      <c r="D13" s="16">
        <f t="shared" si="0"/>
        <v>214.75</v>
      </c>
    </row>
    <row r="14" spans="1:4" ht="12.75">
      <c r="A14" s="17" t="s">
        <v>144</v>
      </c>
      <c r="B14" s="204">
        <v>307.34999999999997</v>
      </c>
      <c r="C14" s="204">
        <v>978.57</v>
      </c>
      <c r="D14" s="16">
        <f t="shared" si="0"/>
        <v>1285.92</v>
      </c>
    </row>
    <row r="15" spans="1:4" ht="12.75">
      <c r="A15" s="17" t="s">
        <v>145</v>
      </c>
      <c r="B15" s="204">
        <v>2489.8100000000013</v>
      </c>
      <c r="C15" s="204">
        <v>2951.9700000000003</v>
      </c>
      <c r="D15" s="16">
        <f t="shared" si="0"/>
        <v>5441.780000000002</v>
      </c>
    </row>
    <row r="16" spans="1:4" ht="12.75">
      <c r="A16" s="17" t="s">
        <v>146</v>
      </c>
      <c r="B16" s="204">
        <v>139.82000000000002</v>
      </c>
      <c r="C16" s="204">
        <v>284.76</v>
      </c>
      <c r="D16" s="16">
        <f t="shared" si="0"/>
        <v>424.58000000000004</v>
      </c>
    </row>
    <row r="17" spans="1:4" ht="12.75">
      <c r="A17" s="17" t="s">
        <v>147</v>
      </c>
      <c r="B17" s="204">
        <v>28.76</v>
      </c>
      <c r="C17" s="204">
        <v>130.3</v>
      </c>
      <c r="D17" s="16">
        <f t="shared" si="0"/>
        <v>159.06</v>
      </c>
    </row>
    <row r="18" spans="1:4" ht="12.75">
      <c r="A18" s="17" t="s">
        <v>148</v>
      </c>
      <c r="B18" s="204">
        <v>441.0499999999999</v>
      </c>
      <c r="C18" s="204">
        <v>4386.99</v>
      </c>
      <c r="D18" s="16">
        <f t="shared" si="0"/>
        <v>4828.04</v>
      </c>
    </row>
    <row r="19" spans="1:4" ht="12.75">
      <c r="A19" s="17" t="s">
        <v>149</v>
      </c>
      <c r="B19" s="204">
        <v>592.8</v>
      </c>
      <c r="C19" s="204">
        <v>868.06</v>
      </c>
      <c r="D19" s="16">
        <f t="shared" si="0"/>
        <v>1460.86</v>
      </c>
    </row>
    <row r="20" spans="1:4" ht="12.75">
      <c r="A20" s="17" t="s">
        <v>150</v>
      </c>
      <c r="B20" s="204">
        <v>158.46</v>
      </c>
      <c r="C20" s="204">
        <v>565.49</v>
      </c>
      <c r="D20" s="16">
        <f t="shared" si="0"/>
        <v>723.95</v>
      </c>
    </row>
    <row r="21" spans="1:4" ht="12.75">
      <c r="A21" s="17" t="s">
        <v>151</v>
      </c>
      <c r="B21" s="204">
        <v>973.8799999999999</v>
      </c>
      <c r="C21" s="204">
        <v>1030.7399999999993</v>
      </c>
      <c r="D21" s="16">
        <f t="shared" si="0"/>
        <v>2004.6199999999992</v>
      </c>
    </row>
    <row r="22" spans="1:4" ht="12.75">
      <c r="A22" s="17" t="s">
        <v>152</v>
      </c>
      <c r="B22" s="204">
        <v>471.35000000000014</v>
      </c>
      <c r="C22" s="204">
        <v>304.6000000000001</v>
      </c>
      <c r="D22" s="16">
        <f t="shared" si="0"/>
        <v>775.9500000000003</v>
      </c>
    </row>
    <row r="23" spans="1:4" ht="12.75">
      <c r="A23" s="17" t="s">
        <v>153</v>
      </c>
      <c r="B23" s="204">
        <v>1153.4200000000003</v>
      </c>
      <c r="C23" s="204">
        <v>3598.0399999999972</v>
      </c>
      <c r="D23" s="16">
        <f t="shared" si="0"/>
        <v>4751.459999999997</v>
      </c>
    </row>
    <row r="24" spans="1:4" ht="12.75">
      <c r="A24" s="17" t="s">
        <v>154</v>
      </c>
      <c r="B24" s="204">
        <v>728.26</v>
      </c>
      <c r="C24" s="204">
        <v>2049.9499999999994</v>
      </c>
      <c r="D24" s="16">
        <f t="shared" si="0"/>
        <v>2778.209999999999</v>
      </c>
    </row>
    <row r="25" spans="1:4" ht="12.75">
      <c r="A25" s="17" t="s">
        <v>155</v>
      </c>
      <c r="B25" s="204">
        <v>1383.3800000000008</v>
      </c>
      <c r="C25" s="204">
        <v>6313.740000000006</v>
      </c>
      <c r="D25" s="16">
        <f t="shared" si="0"/>
        <v>7697.120000000007</v>
      </c>
    </row>
    <row r="26" spans="1:4" ht="12.75">
      <c r="A26" s="17" t="s">
        <v>156</v>
      </c>
      <c r="B26" s="204">
        <v>413.11000000000007</v>
      </c>
      <c r="C26" s="204">
        <v>637.0600000000001</v>
      </c>
      <c r="D26" s="16">
        <f t="shared" si="0"/>
        <v>1050.17</v>
      </c>
    </row>
    <row r="27" spans="1:4" ht="12.75">
      <c r="A27" s="17" t="s">
        <v>157</v>
      </c>
      <c r="B27" s="204">
        <v>572.0900000000003</v>
      </c>
      <c r="C27" s="204">
        <v>2283.179999999999</v>
      </c>
      <c r="D27" s="16">
        <f t="shared" si="0"/>
        <v>2855.269999999999</v>
      </c>
    </row>
    <row r="28" spans="1:4" ht="12.75">
      <c r="A28" s="17" t="s">
        <v>158</v>
      </c>
      <c r="B28" s="204">
        <v>278.49999999999994</v>
      </c>
      <c r="C28" s="204">
        <v>904.3100000000007</v>
      </c>
      <c r="D28" s="16">
        <f t="shared" si="0"/>
        <v>1182.8100000000006</v>
      </c>
    </row>
    <row r="29" spans="1:4" ht="12.75">
      <c r="A29" s="17" t="s">
        <v>159</v>
      </c>
      <c r="B29" s="204">
        <v>31.9</v>
      </c>
      <c r="C29" s="204">
        <v>34.800000000000004</v>
      </c>
      <c r="D29" s="16">
        <f t="shared" si="0"/>
        <v>66.7</v>
      </c>
    </row>
    <row r="30" spans="1:4" ht="12.75">
      <c r="A30" s="17" t="s">
        <v>160</v>
      </c>
      <c r="B30" s="204">
        <v>896.1199999999998</v>
      </c>
      <c r="C30" s="204">
        <v>2395.2499999999973</v>
      </c>
      <c r="D30" s="16">
        <f t="shared" si="0"/>
        <v>3291.369999999997</v>
      </c>
    </row>
    <row r="31" spans="1:4" ht="12.75">
      <c r="A31" s="17" t="s">
        <v>161</v>
      </c>
      <c r="B31" s="204">
        <v>265.88</v>
      </c>
      <c r="C31" s="204">
        <v>559.6400000000002</v>
      </c>
      <c r="D31" s="16">
        <f t="shared" si="0"/>
        <v>825.5200000000002</v>
      </c>
    </row>
    <row r="32" spans="1:4" ht="24.75" customHeight="1">
      <c r="A32" s="74" t="s">
        <v>3</v>
      </c>
      <c r="B32" s="75">
        <f>SUM(B3:B31)</f>
        <v>14633.65</v>
      </c>
      <c r="C32" s="75">
        <f>SUM(C3:C31)</f>
        <v>38862.86</v>
      </c>
      <c r="D32" s="75">
        <f t="shared" si="0"/>
        <v>53496.51</v>
      </c>
    </row>
    <row r="34" spans="1:4" ht="12.75">
      <c r="A34" s="258"/>
      <c r="B34" s="258"/>
      <c r="C34" s="258"/>
      <c r="D34" s="258"/>
    </row>
    <row r="35" spans="1:4" ht="12.75">
      <c r="A35" s="258"/>
      <c r="B35" s="258"/>
      <c r="C35" s="258"/>
      <c r="D35" s="258"/>
    </row>
    <row r="36" spans="1:4" ht="12.75">
      <c r="A36" s="258"/>
      <c r="B36" s="258"/>
      <c r="C36" s="258"/>
      <c r="D36" s="258"/>
    </row>
  </sheetData>
  <sheetProtection/>
  <mergeCells count="4">
    <mergeCell ref="B1:C1"/>
    <mergeCell ref="D1:D2"/>
    <mergeCell ref="A1:A2"/>
    <mergeCell ref="A34:D36"/>
  </mergeCells>
  <printOptions horizontalCentered="1"/>
  <pageMargins left="0.7086614173228347" right="0.7086614173228347" top="1.3385826771653544" bottom="0.35433070866141736" header="0.5118110236220472" footer="0.31496062992125984"/>
  <pageSetup horizontalDpi="600" verticalDpi="600" orientation="landscape" r:id="rId2"/>
  <headerFooter>
    <oddHeader>&amp;L&amp;G&amp;C&amp;"Verdana,Negrita"CATASTRO DE VIDES (has)
REGION DEL MAULE&amp;RCUADRO N° 35</oddHeader>
    <oddFooter>&amp;R&amp;F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8" customWidth="1"/>
    <col min="2" max="2" width="14.28125" style="18" customWidth="1"/>
    <col min="3" max="16384" width="11.421875" style="18" customWidth="1"/>
  </cols>
  <sheetData>
    <row r="1" spans="1:3" ht="27" customHeight="1">
      <c r="A1" s="309" t="s">
        <v>10</v>
      </c>
      <c r="B1" s="247"/>
      <c r="C1" s="309" t="s">
        <v>11</v>
      </c>
    </row>
    <row r="2" spans="1:3" ht="27.75" customHeight="1">
      <c r="A2" s="309"/>
      <c r="B2" s="19" t="s">
        <v>162</v>
      </c>
      <c r="C2" s="309"/>
    </row>
    <row r="3" spans="1:3" ht="12.75">
      <c r="A3" s="17" t="s">
        <v>133</v>
      </c>
      <c r="B3" s="26">
        <v>700</v>
      </c>
      <c r="C3" s="14">
        <f aca="true" t="shared" si="0" ref="C3:C32">SUM(B3:B3)</f>
        <v>700</v>
      </c>
    </row>
    <row r="4" spans="1:3" ht="12.75">
      <c r="A4" s="17" t="s">
        <v>134</v>
      </c>
      <c r="B4" s="26">
        <v>1</v>
      </c>
      <c r="C4" s="14">
        <f t="shared" si="0"/>
        <v>1</v>
      </c>
    </row>
    <row r="5" spans="1:3" ht="12.75">
      <c r="A5" s="17" t="s">
        <v>135</v>
      </c>
      <c r="B5" s="26">
        <v>4</v>
      </c>
      <c r="C5" s="14">
        <f t="shared" si="0"/>
        <v>4</v>
      </c>
    </row>
    <row r="6" spans="1:3" ht="12.75">
      <c r="A6" s="17" t="s">
        <v>136</v>
      </c>
      <c r="B6" s="26">
        <v>6</v>
      </c>
      <c r="C6" s="14">
        <f t="shared" si="0"/>
        <v>6</v>
      </c>
    </row>
    <row r="7" spans="1:7" ht="15">
      <c r="A7" s="17" t="s">
        <v>137</v>
      </c>
      <c r="B7" s="26">
        <v>25</v>
      </c>
      <c r="C7" s="14">
        <f t="shared" si="0"/>
        <v>25</v>
      </c>
      <c r="F7" s="92"/>
      <c r="G7" s="91"/>
    </row>
    <row r="8" spans="1:7" ht="15">
      <c r="A8" s="17" t="s">
        <v>138</v>
      </c>
      <c r="B8" s="26">
        <v>261</v>
      </c>
      <c r="C8" s="14">
        <f t="shared" si="0"/>
        <v>261</v>
      </c>
      <c r="F8" s="92"/>
      <c r="G8" s="91"/>
    </row>
    <row r="9" spans="1:7" ht="15">
      <c r="A9" s="17" t="s">
        <v>139</v>
      </c>
      <c r="B9" s="26">
        <v>9</v>
      </c>
      <c r="C9" s="14">
        <f t="shared" si="0"/>
        <v>9</v>
      </c>
      <c r="F9" s="92"/>
      <c r="G9" s="91"/>
    </row>
    <row r="10" spans="1:7" ht="15">
      <c r="A10" s="17" t="s">
        <v>140</v>
      </c>
      <c r="B10" s="26">
        <v>55</v>
      </c>
      <c r="C10" s="14">
        <f t="shared" si="0"/>
        <v>55</v>
      </c>
      <c r="F10" s="92"/>
      <c r="G10" s="91"/>
    </row>
    <row r="11" spans="1:7" ht="15">
      <c r="A11" s="17" t="s">
        <v>141</v>
      </c>
      <c r="B11" s="26">
        <v>2</v>
      </c>
      <c r="C11" s="14">
        <f t="shared" si="0"/>
        <v>2</v>
      </c>
      <c r="F11" s="92"/>
      <c r="G11" s="91"/>
    </row>
    <row r="12" spans="1:7" ht="15">
      <c r="A12" s="17" t="s">
        <v>142</v>
      </c>
      <c r="B12" s="26">
        <v>53</v>
      </c>
      <c r="C12" s="14">
        <f t="shared" si="0"/>
        <v>53</v>
      </c>
      <c r="F12" s="92"/>
      <c r="G12" s="91"/>
    </row>
    <row r="13" spans="1:7" ht="15">
      <c r="A13" s="17" t="s">
        <v>143</v>
      </c>
      <c r="B13" s="26">
        <v>15</v>
      </c>
      <c r="C13" s="14">
        <f t="shared" si="0"/>
        <v>15</v>
      </c>
      <c r="F13" s="92"/>
      <c r="G13" s="91"/>
    </row>
    <row r="14" spans="1:7" ht="15">
      <c r="A14" s="17" t="s">
        <v>144</v>
      </c>
      <c r="B14" s="26">
        <v>85</v>
      </c>
      <c r="C14" s="14">
        <f t="shared" si="0"/>
        <v>85</v>
      </c>
      <c r="F14" s="92"/>
      <c r="G14" s="91"/>
    </row>
    <row r="15" spans="1:7" ht="15">
      <c r="A15" s="17" t="s">
        <v>145</v>
      </c>
      <c r="B15" s="26">
        <v>268</v>
      </c>
      <c r="C15" s="14">
        <f t="shared" si="0"/>
        <v>268</v>
      </c>
      <c r="F15" s="92"/>
      <c r="G15" s="91"/>
    </row>
    <row r="16" spans="1:3" ht="12.75">
      <c r="A16" s="17" t="s">
        <v>146</v>
      </c>
      <c r="B16" s="26">
        <v>19</v>
      </c>
      <c r="C16" s="14">
        <f t="shared" si="0"/>
        <v>19</v>
      </c>
    </row>
    <row r="17" spans="1:3" ht="12.75">
      <c r="A17" s="17" t="s">
        <v>147</v>
      </c>
      <c r="B17" s="26">
        <v>15</v>
      </c>
      <c r="C17" s="14">
        <f t="shared" si="0"/>
        <v>15</v>
      </c>
    </row>
    <row r="18" spans="1:3" ht="12.75">
      <c r="A18" s="17" t="s">
        <v>148</v>
      </c>
      <c r="B18" s="26">
        <v>121</v>
      </c>
      <c r="C18" s="14">
        <f t="shared" si="0"/>
        <v>121</v>
      </c>
    </row>
    <row r="19" spans="1:3" ht="12.75">
      <c r="A19" s="17" t="s">
        <v>149</v>
      </c>
      <c r="B19" s="26">
        <v>77</v>
      </c>
      <c r="C19" s="14">
        <f t="shared" si="0"/>
        <v>77</v>
      </c>
    </row>
    <row r="20" spans="1:3" ht="12.75">
      <c r="A20" s="17" t="s">
        <v>150</v>
      </c>
      <c r="B20" s="26">
        <v>42</v>
      </c>
      <c r="C20" s="14">
        <f t="shared" si="0"/>
        <v>42</v>
      </c>
    </row>
    <row r="21" spans="1:3" ht="12.75">
      <c r="A21" s="17" t="s">
        <v>151</v>
      </c>
      <c r="B21" s="26">
        <v>118</v>
      </c>
      <c r="C21" s="14">
        <f t="shared" si="0"/>
        <v>118</v>
      </c>
    </row>
    <row r="22" spans="1:3" ht="12.75">
      <c r="A22" s="17" t="s">
        <v>152</v>
      </c>
      <c r="B22" s="26">
        <v>48</v>
      </c>
      <c r="C22" s="14">
        <f t="shared" si="0"/>
        <v>48</v>
      </c>
    </row>
    <row r="23" spans="1:3" ht="12.75">
      <c r="A23" s="17" t="s">
        <v>153</v>
      </c>
      <c r="B23" s="26">
        <v>379</v>
      </c>
      <c r="C23" s="14">
        <f t="shared" si="0"/>
        <v>379</v>
      </c>
    </row>
    <row r="24" spans="1:3" ht="12.75">
      <c r="A24" s="17" t="s">
        <v>154</v>
      </c>
      <c r="B24" s="26">
        <v>128</v>
      </c>
      <c r="C24" s="14">
        <f t="shared" si="0"/>
        <v>128</v>
      </c>
    </row>
    <row r="25" spans="1:3" ht="12.75">
      <c r="A25" s="17" t="s">
        <v>155</v>
      </c>
      <c r="B25" s="26">
        <v>722</v>
      </c>
      <c r="C25" s="14">
        <f t="shared" si="0"/>
        <v>722</v>
      </c>
    </row>
    <row r="26" spans="1:3" ht="12.75">
      <c r="A26" s="17" t="s">
        <v>156</v>
      </c>
      <c r="B26" s="26">
        <v>27</v>
      </c>
      <c r="C26" s="14">
        <f t="shared" si="0"/>
        <v>27</v>
      </c>
    </row>
    <row r="27" spans="1:3" ht="12.75">
      <c r="A27" s="17" t="s">
        <v>157</v>
      </c>
      <c r="B27" s="26">
        <v>162</v>
      </c>
      <c r="C27" s="14">
        <f t="shared" si="0"/>
        <v>162</v>
      </c>
    </row>
    <row r="28" spans="1:3" ht="12.75">
      <c r="A28" s="17" t="s">
        <v>158</v>
      </c>
      <c r="B28" s="26">
        <v>75</v>
      </c>
      <c r="C28" s="14">
        <f t="shared" si="0"/>
        <v>75</v>
      </c>
    </row>
    <row r="29" spans="1:3" ht="12.75">
      <c r="A29" s="17" t="s">
        <v>159</v>
      </c>
      <c r="B29" s="26">
        <v>6</v>
      </c>
      <c r="C29" s="14">
        <f t="shared" si="0"/>
        <v>6</v>
      </c>
    </row>
    <row r="30" spans="1:3" ht="12.75">
      <c r="A30" s="17" t="s">
        <v>160</v>
      </c>
      <c r="B30" s="26">
        <v>222</v>
      </c>
      <c r="C30" s="14">
        <f t="shared" si="0"/>
        <v>222</v>
      </c>
    </row>
    <row r="31" spans="1:3" ht="12.75">
      <c r="A31" s="17" t="s">
        <v>161</v>
      </c>
      <c r="B31" s="26">
        <v>31</v>
      </c>
      <c r="C31" s="14">
        <f t="shared" si="0"/>
        <v>31</v>
      </c>
    </row>
    <row r="32" spans="1:3" ht="24" customHeight="1">
      <c r="A32" s="98" t="s">
        <v>3</v>
      </c>
      <c r="B32" s="97">
        <f>SUM(B3:B31)</f>
        <v>3676</v>
      </c>
      <c r="C32" s="97">
        <f t="shared" si="0"/>
        <v>3676</v>
      </c>
    </row>
  </sheetData>
  <sheetProtection/>
  <mergeCells count="2">
    <mergeCell ref="C1:C2"/>
    <mergeCell ref="A1:A2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 (has)
REGIÓN DEL MAULE&amp;RCUADRO N° 36</oddHeader>
    <oddFooter>&amp;R&amp;F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2">
      <selection activeCell="A1" sqref="A1:A2"/>
    </sheetView>
  </sheetViews>
  <sheetFormatPr defaultColWidth="11.421875" defaultRowHeight="15"/>
  <cols>
    <col min="1" max="1" width="16.7109375" style="23" customWidth="1"/>
    <col min="2" max="2" width="5.8515625" style="23" customWidth="1"/>
    <col min="3" max="3" width="5.00390625" style="23" customWidth="1"/>
    <col min="4" max="4" width="6.00390625" style="23" customWidth="1"/>
    <col min="5" max="6" width="7.28125" style="23" customWidth="1"/>
    <col min="7" max="7" width="5.57421875" style="23" customWidth="1"/>
    <col min="8" max="8" width="4.57421875" style="23" customWidth="1"/>
    <col min="9" max="9" width="5.57421875" style="23" customWidth="1"/>
    <col min="10" max="10" width="4.57421875" style="23" customWidth="1"/>
    <col min="11" max="11" width="5.57421875" style="23" customWidth="1"/>
    <col min="12" max="12" width="7.00390625" style="23" customWidth="1"/>
    <col min="13" max="13" width="4.57421875" style="23" customWidth="1"/>
    <col min="14" max="15" width="5.57421875" style="23" customWidth="1"/>
    <col min="16" max="16" width="5.00390625" style="23" customWidth="1"/>
    <col min="17" max="17" width="5.7109375" style="23" customWidth="1"/>
    <col min="18" max="18" width="6.00390625" style="23" customWidth="1"/>
    <col min="19" max="19" width="5.00390625" style="23" customWidth="1"/>
    <col min="20" max="20" width="8.00390625" style="23" customWidth="1"/>
    <col min="21" max="21" width="5.140625" style="23" customWidth="1"/>
    <col min="22" max="22" width="8.00390625" style="23" customWidth="1"/>
    <col min="23" max="24" width="7.00390625" style="23" customWidth="1"/>
    <col min="25" max="25" width="6.00390625" style="23" customWidth="1"/>
    <col min="26" max="26" width="7.8515625" style="23" customWidth="1"/>
    <col min="27" max="16384" width="11.421875" style="23" customWidth="1"/>
  </cols>
  <sheetData>
    <row r="1" spans="1:26" ht="20.25" customHeight="1">
      <c r="A1" s="316" t="s">
        <v>10</v>
      </c>
      <c r="B1" s="269" t="s">
        <v>28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1"/>
      <c r="Z1" s="316" t="s">
        <v>11</v>
      </c>
    </row>
    <row r="2" spans="1:26" ht="149.25" customHeight="1">
      <c r="A2" s="316"/>
      <c r="B2" s="24" t="s">
        <v>163</v>
      </c>
      <c r="C2" s="24" t="s">
        <v>13</v>
      </c>
      <c r="D2" s="24" t="s">
        <v>164</v>
      </c>
      <c r="E2" s="24" t="s">
        <v>22</v>
      </c>
      <c r="F2" s="24" t="s">
        <v>207</v>
      </c>
      <c r="G2" s="24" t="s">
        <v>128</v>
      </c>
      <c r="H2" s="24" t="s">
        <v>165</v>
      </c>
      <c r="I2" s="24" t="s">
        <v>64</v>
      </c>
      <c r="J2" s="24" t="s">
        <v>89</v>
      </c>
      <c r="K2" s="24" t="s">
        <v>58</v>
      </c>
      <c r="L2" s="24" t="s">
        <v>24</v>
      </c>
      <c r="M2" s="24" t="s">
        <v>61</v>
      </c>
      <c r="N2" s="24" t="s">
        <v>21</v>
      </c>
      <c r="O2" s="24" t="s">
        <v>25</v>
      </c>
      <c r="P2" s="24" t="s">
        <v>90</v>
      </c>
      <c r="Q2" s="24" t="s">
        <v>65</v>
      </c>
      <c r="R2" s="24" t="s">
        <v>66</v>
      </c>
      <c r="S2" s="24" t="s">
        <v>91</v>
      </c>
      <c r="T2" s="24" t="s">
        <v>26</v>
      </c>
      <c r="U2" s="24" t="s">
        <v>92</v>
      </c>
      <c r="V2" s="24" t="s">
        <v>93</v>
      </c>
      <c r="W2" s="24" t="s">
        <v>67</v>
      </c>
      <c r="X2" s="24" t="s">
        <v>19</v>
      </c>
      <c r="Y2" s="24" t="s">
        <v>27</v>
      </c>
      <c r="Z2" s="316"/>
    </row>
    <row r="3" spans="1:26" ht="10.5">
      <c r="A3" s="205" t="s">
        <v>133</v>
      </c>
      <c r="B3" s="231"/>
      <c r="C3" s="231">
        <v>0.25</v>
      </c>
      <c r="D3" s="231">
        <v>43.49000000000001</v>
      </c>
      <c r="E3" s="231">
        <v>465.9099999999999</v>
      </c>
      <c r="F3" s="231">
        <v>0.6</v>
      </c>
      <c r="G3" s="231">
        <v>0.14</v>
      </c>
      <c r="H3" s="231"/>
      <c r="I3" s="231">
        <v>8.379999999999999</v>
      </c>
      <c r="J3" s="231">
        <v>0.94</v>
      </c>
      <c r="K3" s="231">
        <v>29.23</v>
      </c>
      <c r="L3" s="231">
        <v>38.66</v>
      </c>
      <c r="M3" s="231"/>
      <c r="N3" s="231">
        <v>14.84</v>
      </c>
      <c r="O3" s="231"/>
      <c r="P3" s="231"/>
      <c r="Q3" s="231">
        <v>23.37</v>
      </c>
      <c r="R3" s="231">
        <v>43.089999999999996</v>
      </c>
      <c r="S3" s="231">
        <v>1.93</v>
      </c>
      <c r="T3" s="231">
        <v>317.7200000000001</v>
      </c>
      <c r="U3" s="231"/>
      <c r="V3" s="231">
        <v>40.269999999999996</v>
      </c>
      <c r="W3" s="231">
        <v>109.70000000000002</v>
      </c>
      <c r="X3" s="231">
        <v>106.64999999999998</v>
      </c>
      <c r="Y3" s="231">
        <v>55.410000000000004</v>
      </c>
      <c r="Z3" s="119">
        <f aca="true" t="shared" si="0" ref="Z3:Z28">SUM(B3:Y3)</f>
        <v>1300.5800000000002</v>
      </c>
    </row>
    <row r="4" spans="1:26" ht="10.5">
      <c r="A4" s="205" t="s">
        <v>135</v>
      </c>
      <c r="B4" s="231"/>
      <c r="C4" s="231"/>
      <c r="D4" s="231"/>
      <c r="E4" s="231">
        <v>1.6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>
        <v>0.6</v>
      </c>
      <c r="S4" s="231"/>
      <c r="T4" s="231">
        <v>6</v>
      </c>
      <c r="U4" s="231"/>
      <c r="V4" s="231"/>
      <c r="W4" s="231">
        <v>0.17</v>
      </c>
      <c r="X4" s="231"/>
      <c r="Y4" s="231"/>
      <c r="Z4" s="119">
        <f t="shared" si="0"/>
        <v>8.37</v>
      </c>
    </row>
    <row r="5" spans="1:26" ht="10.5">
      <c r="A5" s="205" t="s">
        <v>136</v>
      </c>
      <c r="B5" s="231"/>
      <c r="C5" s="231"/>
      <c r="D5" s="231"/>
      <c r="E5" s="231">
        <v>2.52</v>
      </c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>
        <v>1.6</v>
      </c>
      <c r="S5" s="231"/>
      <c r="T5" s="231">
        <v>0.4</v>
      </c>
      <c r="U5" s="231"/>
      <c r="V5" s="231">
        <v>1</v>
      </c>
      <c r="W5" s="231"/>
      <c r="X5" s="231"/>
      <c r="Y5" s="231"/>
      <c r="Z5" s="119">
        <f t="shared" si="0"/>
        <v>5.5200000000000005</v>
      </c>
    </row>
    <row r="6" spans="1:26" ht="10.5">
      <c r="A6" s="205" t="s">
        <v>137</v>
      </c>
      <c r="B6" s="231"/>
      <c r="C6" s="231"/>
      <c r="D6" s="231"/>
      <c r="E6" s="231">
        <v>35.309999999999995</v>
      </c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>
        <v>66.02</v>
      </c>
      <c r="U6" s="231"/>
      <c r="V6" s="231"/>
      <c r="W6" s="231"/>
      <c r="X6" s="231">
        <v>2</v>
      </c>
      <c r="Y6" s="231">
        <v>3.8000000000000003</v>
      </c>
      <c r="Z6" s="119">
        <f t="shared" si="0"/>
        <v>107.12999999999998</v>
      </c>
    </row>
    <row r="7" spans="1:26" ht="10.5">
      <c r="A7" s="205" t="s">
        <v>138</v>
      </c>
      <c r="B7" s="231"/>
      <c r="C7" s="231"/>
      <c r="D7" s="231"/>
      <c r="E7" s="231">
        <v>189.42999999999995</v>
      </c>
      <c r="F7" s="231"/>
      <c r="G7" s="231"/>
      <c r="H7" s="231"/>
      <c r="I7" s="231">
        <v>10.39</v>
      </c>
      <c r="J7" s="231">
        <v>0.25</v>
      </c>
      <c r="K7" s="231"/>
      <c r="L7" s="231"/>
      <c r="M7" s="231"/>
      <c r="N7" s="231"/>
      <c r="O7" s="231"/>
      <c r="P7" s="231"/>
      <c r="Q7" s="231">
        <v>1.13</v>
      </c>
      <c r="R7" s="231">
        <v>15.35</v>
      </c>
      <c r="S7" s="231">
        <v>0.5</v>
      </c>
      <c r="T7" s="231">
        <v>809.9299999999998</v>
      </c>
      <c r="U7" s="231">
        <v>6.89</v>
      </c>
      <c r="V7" s="231">
        <v>259.80999999999995</v>
      </c>
      <c r="W7" s="231">
        <v>35.77</v>
      </c>
      <c r="X7" s="231"/>
      <c r="Y7" s="231">
        <v>16.78</v>
      </c>
      <c r="Z7" s="119">
        <f t="shared" si="0"/>
        <v>1346.2299999999998</v>
      </c>
    </row>
    <row r="8" spans="1:26" ht="10.5">
      <c r="A8" s="205" t="s">
        <v>140</v>
      </c>
      <c r="B8" s="231"/>
      <c r="C8" s="231"/>
      <c r="D8" s="231"/>
      <c r="E8" s="231">
        <v>31.15</v>
      </c>
      <c r="F8" s="231"/>
      <c r="G8" s="231"/>
      <c r="H8" s="231"/>
      <c r="I8" s="231"/>
      <c r="J8" s="231"/>
      <c r="K8" s="231"/>
      <c r="L8" s="231">
        <v>16</v>
      </c>
      <c r="M8" s="231"/>
      <c r="N8" s="231"/>
      <c r="O8" s="231"/>
      <c r="P8" s="231"/>
      <c r="Q8" s="231"/>
      <c r="R8" s="231">
        <v>25</v>
      </c>
      <c r="S8" s="231"/>
      <c r="T8" s="231">
        <v>245.22</v>
      </c>
      <c r="U8" s="231"/>
      <c r="V8" s="231">
        <v>25</v>
      </c>
      <c r="W8" s="231">
        <v>48.66</v>
      </c>
      <c r="X8" s="231"/>
      <c r="Y8" s="231"/>
      <c r="Z8" s="119">
        <f t="shared" si="0"/>
        <v>391.03</v>
      </c>
    </row>
    <row r="9" spans="1:26" ht="10.5">
      <c r="A9" s="205" t="s">
        <v>142</v>
      </c>
      <c r="B9" s="231"/>
      <c r="C9" s="231"/>
      <c r="D9" s="231"/>
      <c r="E9" s="231">
        <v>67.6</v>
      </c>
      <c r="F9" s="231"/>
      <c r="G9" s="231"/>
      <c r="H9" s="231"/>
      <c r="I9" s="231">
        <v>5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>
        <v>39.25</v>
      </c>
      <c r="U9" s="231">
        <v>3</v>
      </c>
      <c r="V9" s="231"/>
      <c r="W9" s="231"/>
      <c r="X9" s="231">
        <v>1.5</v>
      </c>
      <c r="Y9" s="231">
        <v>4</v>
      </c>
      <c r="Z9" s="119">
        <f t="shared" si="0"/>
        <v>120.35</v>
      </c>
    </row>
    <row r="10" spans="1:26" ht="10.5">
      <c r="A10" s="205" t="s">
        <v>143</v>
      </c>
      <c r="B10" s="231"/>
      <c r="C10" s="231"/>
      <c r="D10" s="231"/>
      <c r="E10" s="231">
        <v>13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>
        <v>15.5</v>
      </c>
      <c r="U10" s="231"/>
      <c r="V10" s="231"/>
      <c r="W10" s="231"/>
      <c r="X10" s="231"/>
      <c r="Y10" s="231"/>
      <c r="Z10" s="119">
        <f t="shared" si="0"/>
        <v>28.5</v>
      </c>
    </row>
    <row r="11" spans="1:26" ht="10.5">
      <c r="A11" s="205" t="s">
        <v>144</v>
      </c>
      <c r="B11" s="231"/>
      <c r="C11" s="231"/>
      <c r="D11" s="231"/>
      <c r="E11" s="231">
        <v>79.43</v>
      </c>
      <c r="F11" s="231"/>
      <c r="G11" s="231"/>
      <c r="H11" s="231"/>
      <c r="I11" s="231"/>
      <c r="J11" s="231"/>
      <c r="K11" s="231"/>
      <c r="L11" s="231">
        <v>7.359999999999999</v>
      </c>
      <c r="M11" s="231"/>
      <c r="N11" s="231">
        <v>6.5</v>
      </c>
      <c r="O11" s="231"/>
      <c r="P11" s="231"/>
      <c r="Q11" s="231"/>
      <c r="R11" s="231">
        <v>0.83</v>
      </c>
      <c r="S11" s="231"/>
      <c r="T11" s="231">
        <v>159.53999999999994</v>
      </c>
      <c r="U11" s="231"/>
      <c r="V11" s="231">
        <v>18.5</v>
      </c>
      <c r="W11" s="231">
        <v>35.19</v>
      </c>
      <c r="X11" s="231"/>
      <c r="Y11" s="231"/>
      <c r="Z11" s="119">
        <f t="shared" si="0"/>
        <v>307.34999999999997</v>
      </c>
    </row>
    <row r="12" spans="1:26" ht="10.5">
      <c r="A12" s="205" t="s">
        <v>145</v>
      </c>
      <c r="B12" s="231"/>
      <c r="C12" s="231"/>
      <c r="D12" s="231"/>
      <c r="E12" s="231">
        <v>767.07</v>
      </c>
      <c r="F12" s="231"/>
      <c r="G12" s="231">
        <v>3.2</v>
      </c>
      <c r="H12" s="231"/>
      <c r="I12" s="231">
        <v>13.56</v>
      </c>
      <c r="J12" s="231"/>
      <c r="K12" s="231"/>
      <c r="L12" s="231"/>
      <c r="M12" s="231"/>
      <c r="N12" s="231"/>
      <c r="O12" s="231">
        <v>16.7</v>
      </c>
      <c r="P12" s="231"/>
      <c r="Q12" s="231">
        <v>97.67000000000002</v>
      </c>
      <c r="R12" s="231">
        <v>21.96</v>
      </c>
      <c r="S12" s="231"/>
      <c r="T12" s="231">
        <v>1397.3499999999992</v>
      </c>
      <c r="U12" s="231"/>
      <c r="V12" s="231">
        <v>121.75</v>
      </c>
      <c r="W12" s="231">
        <v>18.25</v>
      </c>
      <c r="X12" s="231"/>
      <c r="Y12" s="231">
        <v>32.3</v>
      </c>
      <c r="Z12" s="119">
        <f t="shared" si="0"/>
        <v>2489.8099999999995</v>
      </c>
    </row>
    <row r="13" spans="1:26" ht="10.5">
      <c r="A13" s="205" t="s">
        <v>146</v>
      </c>
      <c r="B13" s="231"/>
      <c r="C13" s="231"/>
      <c r="D13" s="231"/>
      <c r="E13" s="231">
        <v>10.58</v>
      </c>
      <c r="F13" s="231"/>
      <c r="G13" s="231"/>
      <c r="H13" s="231"/>
      <c r="I13" s="231"/>
      <c r="J13" s="231"/>
      <c r="K13" s="231"/>
      <c r="L13" s="231"/>
      <c r="M13" s="231"/>
      <c r="N13" s="231">
        <v>2.0300000000000002</v>
      </c>
      <c r="O13" s="231"/>
      <c r="P13" s="231"/>
      <c r="Q13" s="231">
        <v>0.8</v>
      </c>
      <c r="R13" s="231">
        <v>2</v>
      </c>
      <c r="S13" s="231"/>
      <c r="T13" s="231">
        <v>2.78</v>
      </c>
      <c r="U13" s="231">
        <v>1.53</v>
      </c>
      <c r="V13" s="231"/>
      <c r="W13" s="231">
        <v>119</v>
      </c>
      <c r="X13" s="231"/>
      <c r="Y13" s="231">
        <v>1.1</v>
      </c>
      <c r="Z13" s="119">
        <f t="shared" si="0"/>
        <v>139.82</v>
      </c>
    </row>
    <row r="14" spans="1:26" ht="10.5">
      <c r="A14" s="205" t="s">
        <v>147</v>
      </c>
      <c r="B14" s="231"/>
      <c r="C14" s="231"/>
      <c r="D14" s="231"/>
      <c r="E14" s="231">
        <v>20.060000000000002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>
        <v>8.7</v>
      </c>
      <c r="U14" s="231"/>
      <c r="V14" s="231"/>
      <c r="W14" s="231"/>
      <c r="X14" s="231"/>
      <c r="Y14" s="231"/>
      <c r="Z14" s="119">
        <f t="shared" si="0"/>
        <v>28.76</v>
      </c>
    </row>
    <row r="15" spans="1:26" ht="10.5">
      <c r="A15" s="205" t="s">
        <v>148</v>
      </c>
      <c r="B15" s="231"/>
      <c r="C15" s="231"/>
      <c r="D15" s="231"/>
      <c r="E15" s="231">
        <v>216.25</v>
      </c>
      <c r="F15" s="231"/>
      <c r="G15" s="231">
        <v>25.330000000000002</v>
      </c>
      <c r="H15" s="231"/>
      <c r="I15" s="231">
        <v>2.52</v>
      </c>
      <c r="J15" s="231"/>
      <c r="K15" s="231"/>
      <c r="L15" s="231"/>
      <c r="M15" s="231"/>
      <c r="N15" s="231">
        <v>9.14</v>
      </c>
      <c r="O15" s="231"/>
      <c r="P15" s="231"/>
      <c r="Q15" s="231">
        <v>6.26</v>
      </c>
      <c r="R15" s="231">
        <v>8.96</v>
      </c>
      <c r="S15" s="231"/>
      <c r="T15" s="231">
        <v>91.43999999999998</v>
      </c>
      <c r="U15" s="231"/>
      <c r="V15" s="231"/>
      <c r="W15" s="231">
        <v>29.2</v>
      </c>
      <c r="X15" s="231">
        <v>22.6</v>
      </c>
      <c r="Y15" s="231">
        <v>29.35</v>
      </c>
      <c r="Z15" s="119">
        <f t="shared" si="0"/>
        <v>441.05</v>
      </c>
    </row>
    <row r="16" spans="1:26" ht="10.5">
      <c r="A16" s="205" t="s">
        <v>149</v>
      </c>
      <c r="B16" s="231"/>
      <c r="C16" s="231"/>
      <c r="D16" s="231"/>
      <c r="E16" s="231">
        <v>128.59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>
        <v>1.2</v>
      </c>
      <c r="P16" s="231"/>
      <c r="Q16" s="231"/>
      <c r="R16" s="231"/>
      <c r="S16" s="231"/>
      <c r="T16" s="231">
        <v>450.60999999999996</v>
      </c>
      <c r="U16" s="231"/>
      <c r="V16" s="231">
        <v>6.800000000000001</v>
      </c>
      <c r="W16" s="231">
        <v>2.5</v>
      </c>
      <c r="X16" s="231"/>
      <c r="Y16" s="231">
        <v>3.1</v>
      </c>
      <c r="Z16" s="119">
        <f t="shared" si="0"/>
        <v>592.8</v>
      </c>
    </row>
    <row r="17" spans="1:26" ht="10.5">
      <c r="A17" s="205" t="s">
        <v>150</v>
      </c>
      <c r="B17" s="231"/>
      <c r="C17" s="231"/>
      <c r="D17" s="231"/>
      <c r="E17" s="231">
        <v>77.6</v>
      </c>
      <c r="F17" s="231"/>
      <c r="G17" s="231"/>
      <c r="H17" s="231"/>
      <c r="I17" s="231"/>
      <c r="J17" s="231"/>
      <c r="K17" s="231"/>
      <c r="L17" s="231"/>
      <c r="M17" s="231"/>
      <c r="N17" s="231">
        <v>0.5</v>
      </c>
      <c r="O17" s="231"/>
      <c r="P17" s="231"/>
      <c r="Q17" s="231">
        <v>6.98</v>
      </c>
      <c r="R17" s="231">
        <v>4.21</v>
      </c>
      <c r="S17" s="231">
        <v>4.17</v>
      </c>
      <c r="T17" s="231">
        <v>53</v>
      </c>
      <c r="U17" s="231"/>
      <c r="V17" s="231"/>
      <c r="W17" s="231">
        <v>12</v>
      </c>
      <c r="X17" s="231"/>
      <c r="Y17" s="231"/>
      <c r="Z17" s="119">
        <f t="shared" si="0"/>
        <v>158.45999999999998</v>
      </c>
    </row>
    <row r="18" spans="1:26" ht="10.5">
      <c r="A18" s="205" t="s">
        <v>151</v>
      </c>
      <c r="B18" s="231"/>
      <c r="C18" s="231"/>
      <c r="D18" s="231"/>
      <c r="E18" s="231">
        <v>168.08</v>
      </c>
      <c r="F18" s="231"/>
      <c r="G18" s="231"/>
      <c r="H18" s="231"/>
      <c r="I18" s="231">
        <v>33.36</v>
      </c>
      <c r="J18" s="231"/>
      <c r="K18" s="231"/>
      <c r="L18" s="231"/>
      <c r="M18" s="231"/>
      <c r="N18" s="231"/>
      <c r="O18" s="231"/>
      <c r="P18" s="231"/>
      <c r="Q18" s="231">
        <v>7.75</v>
      </c>
      <c r="R18" s="231">
        <v>32.239999999999995</v>
      </c>
      <c r="S18" s="231"/>
      <c r="T18" s="231">
        <v>649.6100000000002</v>
      </c>
      <c r="U18" s="231"/>
      <c r="V18" s="231">
        <v>49.2</v>
      </c>
      <c r="W18" s="231">
        <v>27.43</v>
      </c>
      <c r="X18" s="231"/>
      <c r="Y18" s="231">
        <v>6.21</v>
      </c>
      <c r="Z18" s="119">
        <f t="shared" si="0"/>
        <v>973.8800000000002</v>
      </c>
    </row>
    <row r="19" spans="1:26" ht="10.5">
      <c r="A19" s="205" t="s">
        <v>152</v>
      </c>
      <c r="B19" s="231"/>
      <c r="C19" s="231"/>
      <c r="D19" s="231"/>
      <c r="E19" s="231">
        <v>53.21</v>
      </c>
      <c r="F19" s="231"/>
      <c r="G19" s="231"/>
      <c r="H19" s="231"/>
      <c r="I19" s="231">
        <v>1.8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>
        <v>366.80999999999995</v>
      </c>
      <c r="U19" s="231">
        <v>8.379999999999999</v>
      </c>
      <c r="V19" s="231">
        <v>23.57</v>
      </c>
      <c r="W19" s="231">
        <v>7.84</v>
      </c>
      <c r="X19" s="231"/>
      <c r="Y19" s="231">
        <v>9.739999999999998</v>
      </c>
      <c r="Z19" s="119">
        <f t="shared" si="0"/>
        <v>471.3499999999999</v>
      </c>
    </row>
    <row r="20" spans="1:26" ht="10.5">
      <c r="A20" s="205" t="s">
        <v>153</v>
      </c>
      <c r="B20" s="231"/>
      <c r="C20" s="231"/>
      <c r="D20" s="231"/>
      <c r="E20" s="231">
        <v>269.61</v>
      </c>
      <c r="F20" s="231"/>
      <c r="G20" s="231">
        <v>1.96</v>
      </c>
      <c r="H20" s="231"/>
      <c r="I20" s="231">
        <v>16.5</v>
      </c>
      <c r="J20" s="231">
        <v>5.31</v>
      </c>
      <c r="K20" s="231"/>
      <c r="L20" s="231">
        <v>37.17</v>
      </c>
      <c r="M20" s="231"/>
      <c r="N20" s="231"/>
      <c r="O20" s="231"/>
      <c r="P20" s="231"/>
      <c r="Q20" s="231">
        <v>14</v>
      </c>
      <c r="R20" s="231">
        <v>6</v>
      </c>
      <c r="S20" s="231">
        <v>0.81</v>
      </c>
      <c r="T20" s="231">
        <v>642.7600000000001</v>
      </c>
      <c r="U20" s="231">
        <v>4.9</v>
      </c>
      <c r="V20" s="231">
        <v>63.78</v>
      </c>
      <c r="W20" s="231">
        <v>35.739999999999995</v>
      </c>
      <c r="X20" s="231">
        <v>2.9299999999999997</v>
      </c>
      <c r="Y20" s="231">
        <v>51.95</v>
      </c>
      <c r="Z20" s="119">
        <f t="shared" si="0"/>
        <v>1153.4200000000003</v>
      </c>
    </row>
    <row r="21" spans="1:26" ht="10.5">
      <c r="A21" s="205" t="s">
        <v>154</v>
      </c>
      <c r="B21" s="231">
        <v>0.47</v>
      </c>
      <c r="C21" s="231"/>
      <c r="D21" s="231"/>
      <c r="E21" s="231">
        <v>242.43</v>
      </c>
      <c r="F21" s="231"/>
      <c r="G21" s="231"/>
      <c r="H21" s="231"/>
      <c r="I21" s="231">
        <v>34.71</v>
      </c>
      <c r="J21" s="231"/>
      <c r="K21" s="231"/>
      <c r="L21" s="231"/>
      <c r="M21" s="231"/>
      <c r="N21" s="231"/>
      <c r="O21" s="231">
        <v>4</v>
      </c>
      <c r="P21" s="231"/>
      <c r="Q21" s="231">
        <v>3.5</v>
      </c>
      <c r="R21" s="231">
        <v>1.5</v>
      </c>
      <c r="S21" s="231"/>
      <c r="T21" s="231">
        <v>402.41999999999996</v>
      </c>
      <c r="U21" s="231">
        <v>3.8</v>
      </c>
      <c r="V21" s="231">
        <v>13.43</v>
      </c>
      <c r="W21" s="231">
        <v>6</v>
      </c>
      <c r="X21" s="231">
        <v>0.2</v>
      </c>
      <c r="Y21" s="231">
        <v>15.8</v>
      </c>
      <c r="Z21" s="119">
        <f t="shared" si="0"/>
        <v>728.2599999999999</v>
      </c>
    </row>
    <row r="22" spans="1:26" ht="10.5">
      <c r="A22" s="205" t="s">
        <v>155</v>
      </c>
      <c r="B22" s="231"/>
      <c r="C22" s="231"/>
      <c r="D22" s="231"/>
      <c r="E22" s="231">
        <v>281.21000000000004</v>
      </c>
      <c r="F22" s="231"/>
      <c r="G22" s="231"/>
      <c r="H22" s="231">
        <v>0.5</v>
      </c>
      <c r="I22" s="231">
        <v>12.69</v>
      </c>
      <c r="J22" s="231">
        <v>0.63</v>
      </c>
      <c r="K22" s="231"/>
      <c r="L22" s="231">
        <v>65.65</v>
      </c>
      <c r="M22" s="231">
        <v>0.5</v>
      </c>
      <c r="N22" s="231">
        <v>18.38</v>
      </c>
      <c r="O22" s="231">
        <v>48.580000000000005</v>
      </c>
      <c r="P22" s="231"/>
      <c r="Q22" s="231">
        <v>5.85</v>
      </c>
      <c r="R22" s="231">
        <v>20.37</v>
      </c>
      <c r="S22" s="231">
        <v>0.63</v>
      </c>
      <c r="T22" s="231">
        <v>513.9800000000001</v>
      </c>
      <c r="U22" s="231"/>
      <c r="V22" s="231">
        <v>38.27</v>
      </c>
      <c r="W22" s="231">
        <v>20.3</v>
      </c>
      <c r="X22" s="231">
        <v>344.13999999999993</v>
      </c>
      <c r="Y22" s="231">
        <v>11.7</v>
      </c>
      <c r="Z22" s="119">
        <f t="shared" si="0"/>
        <v>1383.38</v>
      </c>
    </row>
    <row r="23" spans="1:26" ht="10.5">
      <c r="A23" s="205" t="s">
        <v>156</v>
      </c>
      <c r="B23" s="231"/>
      <c r="C23" s="231"/>
      <c r="D23" s="231"/>
      <c r="E23" s="231">
        <v>117.47999999999999</v>
      </c>
      <c r="F23" s="231"/>
      <c r="G23" s="231"/>
      <c r="H23" s="231"/>
      <c r="I23" s="231">
        <v>6.6</v>
      </c>
      <c r="J23" s="231"/>
      <c r="K23" s="231"/>
      <c r="L23" s="231"/>
      <c r="M23" s="231"/>
      <c r="N23" s="231"/>
      <c r="O23" s="231"/>
      <c r="P23" s="231">
        <v>3.56</v>
      </c>
      <c r="Q23" s="231"/>
      <c r="R23" s="231">
        <v>3.9299999999999997</v>
      </c>
      <c r="S23" s="231"/>
      <c r="T23" s="231">
        <v>245.77000000000004</v>
      </c>
      <c r="U23" s="231">
        <v>3.62</v>
      </c>
      <c r="V23" s="231">
        <v>1.7</v>
      </c>
      <c r="W23" s="231"/>
      <c r="X23" s="231">
        <v>1</v>
      </c>
      <c r="Y23" s="231">
        <v>29.45</v>
      </c>
      <c r="Z23" s="119">
        <f t="shared" si="0"/>
        <v>413.11</v>
      </c>
    </row>
    <row r="24" spans="1:26" ht="10.5">
      <c r="A24" s="205" t="s">
        <v>157</v>
      </c>
      <c r="B24" s="231"/>
      <c r="C24" s="231"/>
      <c r="D24" s="231"/>
      <c r="E24" s="231">
        <v>214.64</v>
      </c>
      <c r="F24" s="231"/>
      <c r="G24" s="231"/>
      <c r="H24" s="231"/>
      <c r="I24" s="231">
        <v>1.7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>
        <v>261.52000000000004</v>
      </c>
      <c r="U24" s="231">
        <v>8.280000000000001</v>
      </c>
      <c r="V24" s="231">
        <v>44.7</v>
      </c>
      <c r="W24" s="231">
        <v>38.5</v>
      </c>
      <c r="X24" s="231">
        <v>2.75</v>
      </c>
      <c r="Y24" s="231"/>
      <c r="Z24" s="119">
        <f t="shared" si="0"/>
        <v>572.09</v>
      </c>
    </row>
    <row r="25" spans="1:26" ht="10.5">
      <c r="A25" s="205" t="s">
        <v>158</v>
      </c>
      <c r="B25" s="231"/>
      <c r="C25" s="231"/>
      <c r="D25" s="231"/>
      <c r="E25" s="231">
        <v>104.91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>
        <v>160.23000000000002</v>
      </c>
      <c r="U25" s="231"/>
      <c r="V25" s="231">
        <v>10.45</v>
      </c>
      <c r="W25" s="231"/>
      <c r="X25" s="231"/>
      <c r="Y25" s="231">
        <v>2.91</v>
      </c>
      <c r="Z25" s="119">
        <f t="shared" si="0"/>
        <v>278.5</v>
      </c>
    </row>
    <row r="26" spans="1:26" ht="10.5">
      <c r="A26" s="205" t="s">
        <v>159</v>
      </c>
      <c r="B26" s="231"/>
      <c r="C26" s="231"/>
      <c r="D26" s="231"/>
      <c r="E26" s="231">
        <v>4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>
        <v>11.3</v>
      </c>
      <c r="U26" s="231"/>
      <c r="V26" s="231">
        <v>15</v>
      </c>
      <c r="W26" s="231">
        <v>1.6</v>
      </c>
      <c r="X26" s="231"/>
      <c r="Y26" s="231"/>
      <c r="Z26" s="119">
        <f t="shared" si="0"/>
        <v>31.900000000000002</v>
      </c>
    </row>
    <row r="27" spans="1:26" ht="10.5">
      <c r="A27" s="205" t="s">
        <v>160</v>
      </c>
      <c r="B27" s="231"/>
      <c r="C27" s="231"/>
      <c r="D27" s="231"/>
      <c r="E27" s="231">
        <v>281.72</v>
      </c>
      <c r="F27" s="231"/>
      <c r="G27" s="231"/>
      <c r="H27" s="231">
        <v>1</v>
      </c>
      <c r="I27" s="231">
        <v>1.24</v>
      </c>
      <c r="J27" s="231"/>
      <c r="K27" s="231"/>
      <c r="L27" s="231">
        <v>0.63</v>
      </c>
      <c r="M27" s="231"/>
      <c r="N27" s="231">
        <v>0.5</v>
      </c>
      <c r="O27" s="231">
        <v>20.7</v>
      </c>
      <c r="P27" s="231"/>
      <c r="Q27" s="231"/>
      <c r="R27" s="231">
        <v>2.2199999999999998</v>
      </c>
      <c r="S27" s="231"/>
      <c r="T27" s="231">
        <v>389.17999999999995</v>
      </c>
      <c r="U27" s="231">
        <v>16.7</v>
      </c>
      <c r="V27" s="231">
        <v>2.25</v>
      </c>
      <c r="W27" s="231">
        <v>64.31</v>
      </c>
      <c r="X27" s="231">
        <v>73.89999999999999</v>
      </c>
      <c r="Y27" s="231">
        <v>41.769999999999996</v>
      </c>
      <c r="Z27" s="119">
        <f t="shared" si="0"/>
        <v>896.12</v>
      </c>
    </row>
    <row r="28" spans="1:26" ht="10.5">
      <c r="A28" s="205" t="s">
        <v>161</v>
      </c>
      <c r="B28" s="231"/>
      <c r="C28" s="231"/>
      <c r="D28" s="231"/>
      <c r="E28" s="231">
        <v>67.74000000000001</v>
      </c>
      <c r="F28" s="231"/>
      <c r="G28" s="231">
        <v>3.2</v>
      </c>
      <c r="H28" s="231"/>
      <c r="I28" s="231"/>
      <c r="J28" s="231"/>
      <c r="K28" s="231"/>
      <c r="L28" s="231"/>
      <c r="M28" s="231"/>
      <c r="N28" s="231"/>
      <c r="O28" s="231"/>
      <c r="P28" s="231"/>
      <c r="Q28" s="231">
        <v>1.1</v>
      </c>
      <c r="R28" s="231">
        <v>8</v>
      </c>
      <c r="S28" s="231"/>
      <c r="T28" s="231">
        <v>117.43999999999998</v>
      </c>
      <c r="U28" s="231">
        <v>23.2</v>
      </c>
      <c r="V28" s="231">
        <v>33</v>
      </c>
      <c r="W28" s="231">
        <v>9.7</v>
      </c>
      <c r="X28" s="231">
        <v>0.5</v>
      </c>
      <c r="Y28" s="231">
        <v>2</v>
      </c>
      <c r="Z28" s="119">
        <f t="shared" si="0"/>
        <v>265.88</v>
      </c>
    </row>
    <row r="29" spans="1:26" s="79" customFormat="1" ht="10.5">
      <c r="A29" s="78" t="s">
        <v>3</v>
      </c>
      <c r="B29" s="120">
        <f aca="true" t="shared" si="1" ref="B29:Y29">SUM(B3:B28)</f>
        <v>0.47</v>
      </c>
      <c r="C29" s="120">
        <f t="shared" si="1"/>
        <v>0.25</v>
      </c>
      <c r="D29" s="120">
        <f t="shared" si="1"/>
        <v>43.49000000000001</v>
      </c>
      <c r="E29" s="120">
        <f t="shared" si="1"/>
        <v>3911.129999999999</v>
      </c>
      <c r="F29" s="120">
        <f t="shared" si="1"/>
        <v>0.6</v>
      </c>
      <c r="G29" s="120">
        <f t="shared" si="1"/>
        <v>33.830000000000005</v>
      </c>
      <c r="H29" s="120">
        <f t="shared" si="1"/>
        <v>1.5</v>
      </c>
      <c r="I29" s="120">
        <f t="shared" si="1"/>
        <v>148.45</v>
      </c>
      <c r="J29" s="120">
        <f t="shared" si="1"/>
        <v>7.13</v>
      </c>
      <c r="K29" s="120">
        <f t="shared" si="1"/>
        <v>29.23</v>
      </c>
      <c r="L29" s="120">
        <f t="shared" si="1"/>
        <v>165.47</v>
      </c>
      <c r="M29" s="120">
        <f t="shared" si="1"/>
        <v>0.5</v>
      </c>
      <c r="N29" s="120">
        <f t="shared" si="1"/>
        <v>51.89</v>
      </c>
      <c r="O29" s="120">
        <f t="shared" si="1"/>
        <v>91.18</v>
      </c>
      <c r="P29" s="120">
        <f t="shared" si="1"/>
        <v>3.56</v>
      </c>
      <c r="Q29" s="120">
        <f t="shared" si="1"/>
        <v>168.41</v>
      </c>
      <c r="R29" s="120">
        <f t="shared" si="1"/>
        <v>197.86</v>
      </c>
      <c r="S29" s="120">
        <f t="shared" si="1"/>
        <v>8.040000000000001</v>
      </c>
      <c r="T29" s="120">
        <f t="shared" si="1"/>
        <v>7424.480000000001</v>
      </c>
      <c r="U29" s="120">
        <f t="shared" si="1"/>
        <v>80.3</v>
      </c>
      <c r="V29" s="120">
        <f t="shared" si="1"/>
        <v>768.48</v>
      </c>
      <c r="W29" s="120">
        <f t="shared" si="1"/>
        <v>621.8600000000001</v>
      </c>
      <c r="X29" s="120">
        <f t="shared" si="1"/>
        <v>558.1699999999998</v>
      </c>
      <c r="Y29" s="120">
        <f t="shared" si="1"/>
        <v>317.37</v>
      </c>
      <c r="Z29" s="120">
        <f>SUM(B29:Y29)</f>
        <v>14633.650000000001</v>
      </c>
    </row>
  </sheetData>
  <sheetProtection/>
  <mergeCells count="3">
    <mergeCell ref="B1:Y1"/>
    <mergeCell ref="A1:A2"/>
    <mergeCell ref="Z1:Z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80" r:id="rId2"/>
  <headerFooter>
    <oddHeader>&amp;L&amp;G&amp;C&amp;"Verdana,Negrita"SUPERFICIE COMUNAL DE CEPAJES BLANCOS PARA VINIFICACIÓN (has)
REGIÓN DEL MAULE&amp;RCUADRO N° 38</oddHeader>
    <oddFooter>&amp;R&amp;F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K32"/>
  <sheetViews>
    <sheetView zoomScale="110" zoomScaleNormal="110" zoomScalePageLayoutView="0" workbookViewId="0" topLeftCell="A1">
      <selection activeCell="A1" sqref="A1:A2"/>
    </sheetView>
  </sheetViews>
  <sheetFormatPr defaultColWidth="11.421875" defaultRowHeight="15"/>
  <cols>
    <col min="1" max="1" width="11.00390625" style="23" customWidth="1"/>
    <col min="2" max="2" width="4.140625" style="23" bestFit="1" customWidth="1"/>
    <col min="3" max="3" width="5.140625" style="23" bestFit="1" customWidth="1"/>
    <col min="4" max="4" width="4.421875" style="23" bestFit="1" customWidth="1"/>
    <col min="5" max="6" width="4.8515625" style="23" customWidth="1"/>
    <col min="7" max="7" width="6.421875" style="23" customWidth="1"/>
    <col min="8" max="8" width="8.8515625" style="23" customWidth="1"/>
    <col min="9" max="9" width="6.7109375" style="23" customWidth="1"/>
    <col min="10" max="10" width="7.8515625" style="23" customWidth="1"/>
    <col min="11" max="11" width="5.7109375" style="23" customWidth="1"/>
    <col min="12" max="12" width="6.57421875" style="23" customWidth="1"/>
    <col min="13" max="13" width="4.8515625" style="23" customWidth="1"/>
    <col min="14" max="14" width="5.7109375" style="23" customWidth="1"/>
    <col min="15" max="15" width="4.421875" style="23" customWidth="1"/>
    <col min="16" max="16" width="5.140625" style="23" customWidth="1"/>
    <col min="17" max="17" width="5.7109375" style="23" customWidth="1"/>
    <col min="18" max="18" width="5.00390625" style="23" customWidth="1"/>
    <col min="19" max="19" width="5.140625" style="23" customWidth="1"/>
    <col min="20" max="21" width="7.8515625" style="23" customWidth="1"/>
    <col min="22" max="22" width="7.00390625" style="23" customWidth="1"/>
    <col min="23" max="23" width="4.28125" style="23" customWidth="1"/>
    <col min="24" max="24" width="7.8515625" style="23" customWidth="1"/>
    <col min="25" max="25" width="6.421875" style="23" customWidth="1"/>
    <col min="26" max="26" width="5.7109375" style="23" customWidth="1"/>
    <col min="27" max="27" width="6.421875" style="23" customWidth="1"/>
    <col min="28" max="28" width="5.8515625" style="23" customWidth="1"/>
    <col min="29" max="29" width="5.57421875" style="23" customWidth="1"/>
    <col min="30" max="30" width="7.57421875" style="23" customWidth="1"/>
    <col min="31" max="31" width="4.28125" style="23" customWidth="1"/>
    <col min="32" max="32" width="5.8515625" style="23" customWidth="1"/>
    <col min="33" max="33" width="7.57421875" style="23" customWidth="1"/>
    <col min="34" max="35" width="4.140625" style="23" bestFit="1" customWidth="1"/>
    <col min="36" max="36" width="4.421875" style="23" bestFit="1" customWidth="1"/>
    <col min="37" max="37" width="8.8515625" style="23" customWidth="1"/>
    <col min="38" max="16384" width="11.421875" style="23" customWidth="1"/>
  </cols>
  <sheetData>
    <row r="1" spans="1:37" ht="21.75" customHeight="1">
      <c r="A1" s="316" t="s">
        <v>10</v>
      </c>
      <c r="B1" s="310" t="s">
        <v>43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2"/>
      <c r="AK1" s="317" t="s">
        <v>11</v>
      </c>
    </row>
    <row r="2" spans="1:37" ht="102.75" customHeight="1">
      <c r="A2" s="316"/>
      <c r="B2" s="21" t="s">
        <v>402</v>
      </c>
      <c r="C2" s="21" t="s">
        <v>29</v>
      </c>
      <c r="D2" s="21" t="s">
        <v>166</v>
      </c>
      <c r="E2" s="21" t="s">
        <v>167</v>
      </c>
      <c r="F2" s="21" t="s">
        <v>168</v>
      </c>
      <c r="G2" s="21" t="s">
        <v>30</v>
      </c>
      <c r="H2" s="21" t="s">
        <v>31</v>
      </c>
      <c r="I2" s="21" t="s">
        <v>129</v>
      </c>
      <c r="J2" s="21" t="s">
        <v>32</v>
      </c>
      <c r="K2" s="21" t="s">
        <v>169</v>
      </c>
      <c r="L2" s="21" t="s">
        <v>33</v>
      </c>
      <c r="M2" s="21" t="s">
        <v>170</v>
      </c>
      <c r="N2" s="21" t="s">
        <v>94</v>
      </c>
      <c r="O2" s="21" t="s">
        <v>171</v>
      </c>
      <c r="P2" s="21" t="s">
        <v>172</v>
      </c>
      <c r="Q2" s="21" t="s">
        <v>34</v>
      </c>
      <c r="R2" s="21" t="s">
        <v>272</v>
      </c>
      <c r="S2" s="21" t="s">
        <v>173</v>
      </c>
      <c r="T2" s="21" t="s">
        <v>35</v>
      </c>
      <c r="U2" s="21" t="s">
        <v>422</v>
      </c>
      <c r="V2" s="21" t="s">
        <v>36</v>
      </c>
      <c r="W2" s="21" t="s">
        <v>37</v>
      </c>
      <c r="X2" s="21" t="s">
        <v>38</v>
      </c>
      <c r="Y2" s="21" t="s">
        <v>68</v>
      </c>
      <c r="Z2" s="21" t="s">
        <v>69</v>
      </c>
      <c r="AA2" s="21" t="s">
        <v>39</v>
      </c>
      <c r="AB2" s="21" t="s">
        <v>174</v>
      </c>
      <c r="AC2" s="21" t="s">
        <v>40</v>
      </c>
      <c r="AD2" s="21" t="s">
        <v>41</v>
      </c>
      <c r="AE2" s="21" t="s">
        <v>130</v>
      </c>
      <c r="AF2" s="21" t="s">
        <v>96</v>
      </c>
      <c r="AG2" s="21" t="s">
        <v>42</v>
      </c>
      <c r="AH2" s="21" t="s">
        <v>175</v>
      </c>
      <c r="AI2" s="21" t="s">
        <v>131</v>
      </c>
      <c r="AJ2" s="21" t="s">
        <v>132</v>
      </c>
      <c r="AK2" s="317"/>
    </row>
    <row r="3" spans="1:37" ht="10.5">
      <c r="A3" s="54" t="s">
        <v>133</v>
      </c>
      <c r="B3" s="237"/>
      <c r="C3" s="237">
        <v>0.06</v>
      </c>
      <c r="D3" s="237">
        <v>2.5</v>
      </c>
      <c r="E3" s="237"/>
      <c r="F3" s="237"/>
      <c r="G3" s="237">
        <v>39.67</v>
      </c>
      <c r="H3" s="237">
        <v>1651.450000000001</v>
      </c>
      <c r="I3" s="237">
        <v>207.12999999999994</v>
      </c>
      <c r="J3" s="237">
        <v>245.24999999999991</v>
      </c>
      <c r="K3" s="237">
        <v>50.730000000000004</v>
      </c>
      <c r="L3" s="237">
        <v>95.72999999999999</v>
      </c>
      <c r="M3" s="237"/>
      <c r="N3" s="237">
        <v>23.58</v>
      </c>
      <c r="O3" s="237"/>
      <c r="P3" s="237"/>
      <c r="Q3" s="237">
        <v>0.1</v>
      </c>
      <c r="R3" s="237"/>
      <c r="S3" s="237"/>
      <c r="T3" s="237">
        <v>212.07000000000005</v>
      </c>
      <c r="U3" s="237">
        <v>1.13</v>
      </c>
      <c r="V3" s="237">
        <v>11.07</v>
      </c>
      <c r="W3" s="237"/>
      <c r="X3" s="237">
        <v>1706.6599999999992</v>
      </c>
      <c r="Y3" s="237">
        <v>38.83</v>
      </c>
      <c r="Z3" s="237">
        <v>34.23</v>
      </c>
      <c r="AA3" s="237">
        <v>65.91999999999999</v>
      </c>
      <c r="AB3" s="237">
        <v>1.2699999999999998</v>
      </c>
      <c r="AC3" s="237"/>
      <c r="AD3" s="237">
        <v>260.8</v>
      </c>
      <c r="AE3" s="237">
        <v>0.32</v>
      </c>
      <c r="AF3" s="237">
        <v>9.81</v>
      </c>
      <c r="AG3" s="237">
        <v>73.2</v>
      </c>
      <c r="AH3" s="237"/>
      <c r="AI3" s="237"/>
      <c r="AJ3" s="237">
        <v>2</v>
      </c>
      <c r="AK3" s="119">
        <f aca="true" t="shared" si="0" ref="AK3:AK31">SUM(B3:AJ3)</f>
        <v>4733.51</v>
      </c>
    </row>
    <row r="4" spans="1:37" ht="10.5">
      <c r="A4" s="54" t="s">
        <v>134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>
        <v>0.5</v>
      </c>
      <c r="AB4" s="237"/>
      <c r="AC4" s="237"/>
      <c r="AD4" s="237"/>
      <c r="AE4" s="237"/>
      <c r="AF4" s="237"/>
      <c r="AG4" s="237"/>
      <c r="AH4" s="237"/>
      <c r="AI4" s="237"/>
      <c r="AJ4" s="237"/>
      <c r="AK4" s="119">
        <f t="shared" si="0"/>
        <v>0.5</v>
      </c>
    </row>
    <row r="5" spans="1:37" ht="10.5">
      <c r="A5" s="54" t="s">
        <v>135</v>
      </c>
      <c r="B5" s="237"/>
      <c r="C5" s="237"/>
      <c r="D5" s="237"/>
      <c r="E5" s="237"/>
      <c r="F5" s="237"/>
      <c r="G5" s="237"/>
      <c r="H5" s="237">
        <v>20.01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>
        <v>16.78</v>
      </c>
      <c r="U5" s="237"/>
      <c r="V5" s="237"/>
      <c r="W5" s="237"/>
      <c r="X5" s="237"/>
      <c r="Y5" s="237">
        <v>0.12</v>
      </c>
      <c r="Z5" s="237"/>
      <c r="AA5" s="237">
        <v>3</v>
      </c>
      <c r="AB5" s="237"/>
      <c r="AC5" s="237"/>
      <c r="AD5" s="237">
        <v>3</v>
      </c>
      <c r="AE5" s="237"/>
      <c r="AF5" s="237"/>
      <c r="AG5" s="237">
        <v>18.4</v>
      </c>
      <c r="AH5" s="237"/>
      <c r="AI5" s="237"/>
      <c r="AJ5" s="237"/>
      <c r="AK5" s="119">
        <f t="shared" si="0"/>
        <v>61.31</v>
      </c>
    </row>
    <row r="6" spans="1:37" ht="10.5">
      <c r="A6" s="54" t="s">
        <v>136</v>
      </c>
      <c r="B6" s="237"/>
      <c r="C6" s="237"/>
      <c r="D6" s="237"/>
      <c r="E6" s="237"/>
      <c r="F6" s="237"/>
      <c r="G6" s="237"/>
      <c r="H6" s="237">
        <v>0.25</v>
      </c>
      <c r="I6" s="237">
        <v>2.02</v>
      </c>
      <c r="J6" s="237"/>
      <c r="K6" s="237"/>
      <c r="L6" s="237"/>
      <c r="M6" s="237"/>
      <c r="N6" s="237">
        <v>0.5</v>
      </c>
      <c r="O6" s="237">
        <v>0.01</v>
      </c>
      <c r="P6" s="237"/>
      <c r="Q6" s="237"/>
      <c r="R6" s="237"/>
      <c r="S6" s="237"/>
      <c r="T6" s="237">
        <v>8.64</v>
      </c>
      <c r="U6" s="237"/>
      <c r="V6" s="237"/>
      <c r="W6" s="237"/>
      <c r="X6" s="237">
        <v>4.5</v>
      </c>
      <c r="Y6" s="237"/>
      <c r="Z6" s="237"/>
      <c r="AA6" s="237">
        <v>27.060000000000002</v>
      </c>
      <c r="AB6" s="237"/>
      <c r="AC6" s="237"/>
      <c r="AD6" s="237">
        <v>8.46</v>
      </c>
      <c r="AE6" s="237"/>
      <c r="AF6" s="237">
        <v>0.02</v>
      </c>
      <c r="AG6" s="237">
        <v>1</v>
      </c>
      <c r="AH6" s="237"/>
      <c r="AI6" s="237"/>
      <c r="AJ6" s="237"/>
      <c r="AK6" s="119">
        <f t="shared" si="0"/>
        <v>52.46000000000001</v>
      </c>
    </row>
    <row r="7" spans="1:37" ht="10.5">
      <c r="A7" s="54" t="s">
        <v>137</v>
      </c>
      <c r="B7" s="237"/>
      <c r="C7" s="237"/>
      <c r="D7" s="237"/>
      <c r="E7" s="237"/>
      <c r="F7" s="237"/>
      <c r="G7" s="237">
        <v>6.7</v>
      </c>
      <c r="H7" s="237">
        <v>161.57</v>
      </c>
      <c r="I7" s="237">
        <v>8</v>
      </c>
      <c r="J7" s="237">
        <v>70.69000000000001</v>
      </c>
      <c r="K7" s="237"/>
      <c r="L7" s="237">
        <v>37.4</v>
      </c>
      <c r="M7" s="237"/>
      <c r="N7" s="237"/>
      <c r="O7" s="237"/>
      <c r="P7" s="237"/>
      <c r="Q7" s="237"/>
      <c r="R7" s="237"/>
      <c r="S7" s="237"/>
      <c r="T7" s="237">
        <v>165.4</v>
      </c>
      <c r="U7" s="237"/>
      <c r="V7" s="237"/>
      <c r="W7" s="237"/>
      <c r="X7" s="237">
        <v>26.43</v>
      </c>
      <c r="Y7" s="237">
        <v>2.37</v>
      </c>
      <c r="Z7" s="237"/>
      <c r="AA7" s="237">
        <v>3.73</v>
      </c>
      <c r="AB7" s="237"/>
      <c r="AC7" s="237"/>
      <c r="AD7" s="237">
        <v>43.56999999999999</v>
      </c>
      <c r="AE7" s="237"/>
      <c r="AF7" s="237"/>
      <c r="AG7" s="237">
        <v>8.8</v>
      </c>
      <c r="AH7" s="237"/>
      <c r="AI7" s="237"/>
      <c r="AJ7" s="237"/>
      <c r="AK7" s="119">
        <f t="shared" si="0"/>
        <v>534.66</v>
      </c>
    </row>
    <row r="8" spans="1:37" ht="10.5">
      <c r="A8" s="54" t="s">
        <v>138</v>
      </c>
      <c r="B8" s="237"/>
      <c r="C8" s="237">
        <v>10.549999999999999</v>
      </c>
      <c r="D8" s="237"/>
      <c r="E8" s="237"/>
      <c r="F8" s="237"/>
      <c r="G8" s="237">
        <v>5.6000000000000005</v>
      </c>
      <c r="H8" s="237">
        <v>814.7900000000004</v>
      </c>
      <c r="I8" s="237"/>
      <c r="J8" s="237">
        <v>196.88000000000002</v>
      </c>
      <c r="K8" s="237"/>
      <c r="L8" s="237">
        <v>22.939999999999998</v>
      </c>
      <c r="M8" s="237"/>
      <c r="N8" s="237">
        <v>0.12</v>
      </c>
      <c r="O8" s="237">
        <v>1.08</v>
      </c>
      <c r="P8" s="237"/>
      <c r="Q8" s="237">
        <v>8.290000000000001</v>
      </c>
      <c r="R8" s="237"/>
      <c r="S8" s="237"/>
      <c r="T8" s="237">
        <v>556.9999999999997</v>
      </c>
      <c r="U8" s="237"/>
      <c r="V8" s="237">
        <v>1.04</v>
      </c>
      <c r="W8" s="237"/>
      <c r="X8" s="237">
        <v>0.8</v>
      </c>
      <c r="Y8" s="237">
        <v>1.7</v>
      </c>
      <c r="Z8" s="237"/>
      <c r="AA8" s="237">
        <v>50.60000000000001</v>
      </c>
      <c r="AB8" s="237"/>
      <c r="AC8" s="237"/>
      <c r="AD8" s="237">
        <v>24.770000000000003</v>
      </c>
      <c r="AE8" s="237"/>
      <c r="AF8" s="237">
        <v>0.25</v>
      </c>
      <c r="AG8" s="237">
        <v>419.7900000000001</v>
      </c>
      <c r="AH8" s="237"/>
      <c r="AI8" s="237"/>
      <c r="AJ8" s="237"/>
      <c r="AK8" s="119">
        <f t="shared" si="0"/>
        <v>2116.2</v>
      </c>
    </row>
    <row r="9" spans="1:37" ht="10.5">
      <c r="A9" s="54" t="s">
        <v>139</v>
      </c>
      <c r="B9" s="237"/>
      <c r="C9" s="237"/>
      <c r="D9" s="237"/>
      <c r="E9" s="237"/>
      <c r="F9" s="237"/>
      <c r="G9" s="237"/>
      <c r="H9" s="237">
        <v>0.8</v>
      </c>
      <c r="I9" s="237">
        <v>27.65</v>
      </c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>
        <v>8.870000000000001</v>
      </c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119">
        <f t="shared" si="0"/>
        <v>37.32</v>
      </c>
    </row>
    <row r="10" spans="1:37" ht="10.5">
      <c r="A10" s="54" t="s">
        <v>140</v>
      </c>
      <c r="B10" s="237"/>
      <c r="C10" s="237"/>
      <c r="D10" s="237"/>
      <c r="E10" s="237"/>
      <c r="F10" s="237"/>
      <c r="G10" s="237">
        <v>2</v>
      </c>
      <c r="H10" s="237">
        <v>77.14</v>
      </c>
      <c r="I10" s="237">
        <v>17.2</v>
      </c>
      <c r="J10" s="237">
        <v>26.93</v>
      </c>
      <c r="K10" s="237"/>
      <c r="L10" s="237">
        <v>3.6</v>
      </c>
      <c r="M10" s="237"/>
      <c r="N10" s="237"/>
      <c r="O10" s="237"/>
      <c r="P10" s="237"/>
      <c r="Q10" s="237"/>
      <c r="R10" s="237"/>
      <c r="S10" s="237"/>
      <c r="T10" s="237">
        <v>57.35</v>
      </c>
      <c r="U10" s="237"/>
      <c r="V10" s="237"/>
      <c r="W10" s="237"/>
      <c r="X10" s="237">
        <v>33.349999999999994</v>
      </c>
      <c r="Y10" s="237">
        <v>5.5</v>
      </c>
      <c r="Z10" s="237"/>
      <c r="AA10" s="237">
        <v>13</v>
      </c>
      <c r="AB10" s="237"/>
      <c r="AC10" s="237"/>
      <c r="AD10" s="237">
        <v>31.270000000000003</v>
      </c>
      <c r="AE10" s="237"/>
      <c r="AF10" s="237"/>
      <c r="AG10" s="237">
        <v>15</v>
      </c>
      <c r="AH10" s="237"/>
      <c r="AI10" s="237"/>
      <c r="AJ10" s="237"/>
      <c r="AK10" s="119">
        <f t="shared" si="0"/>
        <v>282.34</v>
      </c>
    </row>
    <row r="11" spans="1:37" ht="10.5">
      <c r="A11" s="54" t="s">
        <v>141</v>
      </c>
      <c r="B11" s="237"/>
      <c r="C11" s="237"/>
      <c r="D11" s="237"/>
      <c r="E11" s="237"/>
      <c r="F11" s="237"/>
      <c r="G11" s="237">
        <v>4.44</v>
      </c>
      <c r="H11" s="237">
        <v>41.63</v>
      </c>
      <c r="I11" s="237"/>
      <c r="J11" s="237">
        <v>15.77</v>
      </c>
      <c r="K11" s="237"/>
      <c r="L11" s="237">
        <v>6.390000000000001</v>
      </c>
      <c r="M11" s="237"/>
      <c r="N11" s="237"/>
      <c r="O11" s="237"/>
      <c r="P11" s="237"/>
      <c r="Q11" s="237"/>
      <c r="R11" s="237"/>
      <c r="S11" s="237"/>
      <c r="T11" s="237">
        <v>21.24</v>
      </c>
      <c r="U11" s="237"/>
      <c r="V11" s="237"/>
      <c r="W11" s="237"/>
      <c r="X11" s="237"/>
      <c r="Y11" s="237"/>
      <c r="Z11" s="237"/>
      <c r="AA11" s="237">
        <v>3.11</v>
      </c>
      <c r="AB11" s="237"/>
      <c r="AC11" s="237"/>
      <c r="AD11" s="237">
        <v>3.29</v>
      </c>
      <c r="AE11" s="237"/>
      <c r="AF11" s="237"/>
      <c r="AG11" s="237">
        <v>1.89</v>
      </c>
      <c r="AH11" s="237"/>
      <c r="AI11" s="237"/>
      <c r="AJ11" s="237"/>
      <c r="AK11" s="119">
        <f t="shared" si="0"/>
        <v>97.76</v>
      </c>
    </row>
    <row r="12" spans="1:37" ht="10.5">
      <c r="A12" s="54" t="s">
        <v>142</v>
      </c>
      <c r="B12" s="237"/>
      <c r="C12" s="237">
        <v>0.3</v>
      </c>
      <c r="D12" s="237"/>
      <c r="E12" s="237"/>
      <c r="F12" s="237"/>
      <c r="G12" s="237">
        <v>34.1</v>
      </c>
      <c r="H12" s="237">
        <v>267.88</v>
      </c>
      <c r="I12" s="237">
        <v>13.2</v>
      </c>
      <c r="J12" s="237">
        <v>8.100000000000001</v>
      </c>
      <c r="K12" s="237"/>
      <c r="L12" s="237">
        <v>10.5</v>
      </c>
      <c r="M12" s="237"/>
      <c r="N12" s="237"/>
      <c r="O12" s="237"/>
      <c r="P12" s="237"/>
      <c r="Q12" s="237"/>
      <c r="R12" s="237"/>
      <c r="S12" s="237"/>
      <c r="T12" s="237">
        <v>46.919999999999995</v>
      </c>
      <c r="U12" s="237"/>
      <c r="V12" s="237"/>
      <c r="W12" s="237"/>
      <c r="X12" s="237">
        <v>34.85</v>
      </c>
      <c r="Y12" s="237"/>
      <c r="Z12" s="237"/>
      <c r="AA12" s="237">
        <v>8.7</v>
      </c>
      <c r="AB12" s="237"/>
      <c r="AC12" s="237"/>
      <c r="AD12" s="237">
        <v>8.55</v>
      </c>
      <c r="AE12" s="237"/>
      <c r="AF12" s="237"/>
      <c r="AG12" s="237">
        <v>50</v>
      </c>
      <c r="AH12" s="237"/>
      <c r="AI12" s="237"/>
      <c r="AJ12" s="237"/>
      <c r="AK12" s="119">
        <f t="shared" si="0"/>
        <v>483.1</v>
      </c>
    </row>
    <row r="13" spans="1:37" ht="10.5">
      <c r="A13" s="54" t="s">
        <v>143</v>
      </c>
      <c r="B13" s="237"/>
      <c r="C13" s="237">
        <v>8.399999999999999</v>
      </c>
      <c r="D13" s="237"/>
      <c r="E13" s="237"/>
      <c r="F13" s="237"/>
      <c r="G13" s="237"/>
      <c r="H13" s="237">
        <v>126.05</v>
      </c>
      <c r="I13" s="237"/>
      <c r="J13" s="237">
        <v>13.6</v>
      </c>
      <c r="K13" s="237"/>
      <c r="L13" s="237"/>
      <c r="M13" s="237"/>
      <c r="N13" s="237"/>
      <c r="O13" s="237"/>
      <c r="P13" s="237"/>
      <c r="Q13" s="237"/>
      <c r="R13" s="237"/>
      <c r="S13" s="237"/>
      <c r="T13" s="237">
        <v>10.2</v>
      </c>
      <c r="U13" s="237"/>
      <c r="V13" s="237"/>
      <c r="W13" s="237"/>
      <c r="X13" s="237">
        <v>4.75</v>
      </c>
      <c r="Y13" s="237"/>
      <c r="Z13" s="237"/>
      <c r="AA13" s="237"/>
      <c r="AB13" s="237"/>
      <c r="AC13" s="237"/>
      <c r="AD13" s="237"/>
      <c r="AE13" s="237"/>
      <c r="AF13" s="237"/>
      <c r="AG13" s="237">
        <v>23.25</v>
      </c>
      <c r="AH13" s="237"/>
      <c r="AI13" s="237"/>
      <c r="AJ13" s="237"/>
      <c r="AK13" s="119">
        <f t="shared" si="0"/>
        <v>186.24999999999997</v>
      </c>
    </row>
    <row r="14" spans="1:37" ht="10.5">
      <c r="A14" s="54" t="s">
        <v>144</v>
      </c>
      <c r="B14" s="237"/>
      <c r="C14" s="237"/>
      <c r="D14" s="237"/>
      <c r="E14" s="237"/>
      <c r="F14" s="237"/>
      <c r="G14" s="237">
        <v>8.04</v>
      </c>
      <c r="H14" s="237">
        <v>540.7</v>
      </c>
      <c r="I14" s="237">
        <v>22.82</v>
      </c>
      <c r="J14" s="237">
        <v>65.55000000000001</v>
      </c>
      <c r="K14" s="237"/>
      <c r="L14" s="237"/>
      <c r="M14" s="237"/>
      <c r="N14" s="237"/>
      <c r="O14" s="237"/>
      <c r="P14" s="237"/>
      <c r="Q14" s="237">
        <v>2</v>
      </c>
      <c r="R14" s="237"/>
      <c r="S14" s="237"/>
      <c r="T14" s="237">
        <v>124.11</v>
      </c>
      <c r="U14" s="237"/>
      <c r="V14" s="237"/>
      <c r="W14" s="237"/>
      <c r="X14" s="237">
        <v>112.69</v>
      </c>
      <c r="Y14" s="237"/>
      <c r="Z14" s="237"/>
      <c r="AA14" s="237">
        <v>4.7</v>
      </c>
      <c r="AB14" s="237"/>
      <c r="AC14" s="237"/>
      <c r="AD14" s="237">
        <v>32.16</v>
      </c>
      <c r="AE14" s="237"/>
      <c r="AF14" s="237">
        <v>1.5</v>
      </c>
      <c r="AG14" s="237">
        <v>64.30000000000001</v>
      </c>
      <c r="AH14" s="237"/>
      <c r="AI14" s="237"/>
      <c r="AJ14" s="237"/>
      <c r="AK14" s="119">
        <f t="shared" si="0"/>
        <v>978.5700000000002</v>
      </c>
    </row>
    <row r="15" spans="1:37" ht="10.5">
      <c r="A15" s="54" t="s">
        <v>145</v>
      </c>
      <c r="B15" s="237"/>
      <c r="C15" s="237">
        <v>11.899999999999999</v>
      </c>
      <c r="D15" s="237"/>
      <c r="E15" s="237"/>
      <c r="F15" s="237"/>
      <c r="G15" s="237">
        <v>16.09</v>
      </c>
      <c r="H15" s="237">
        <v>1405.12</v>
      </c>
      <c r="I15" s="237"/>
      <c r="J15" s="237">
        <v>243.87000000000006</v>
      </c>
      <c r="K15" s="237"/>
      <c r="L15" s="237">
        <v>110.83</v>
      </c>
      <c r="M15" s="237"/>
      <c r="N15" s="237"/>
      <c r="O15" s="237"/>
      <c r="P15" s="237"/>
      <c r="Q15" s="237">
        <v>13.999999999999996</v>
      </c>
      <c r="R15" s="237"/>
      <c r="S15" s="237"/>
      <c r="T15" s="237">
        <v>615.66</v>
      </c>
      <c r="U15" s="237"/>
      <c r="V15" s="237"/>
      <c r="W15" s="237"/>
      <c r="X15" s="237"/>
      <c r="Y15" s="237">
        <v>48.629999999999995</v>
      </c>
      <c r="Z15" s="237"/>
      <c r="AA15" s="237">
        <v>143.67000000000002</v>
      </c>
      <c r="AB15" s="237"/>
      <c r="AC15" s="237"/>
      <c r="AD15" s="237">
        <v>103.34999999999998</v>
      </c>
      <c r="AE15" s="237"/>
      <c r="AF15" s="237"/>
      <c r="AG15" s="237">
        <v>238.85000000000002</v>
      </c>
      <c r="AH15" s="237"/>
      <c r="AI15" s="237"/>
      <c r="AJ15" s="237"/>
      <c r="AK15" s="119">
        <f t="shared" si="0"/>
        <v>2951.97</v>
      </c>
    </row>
    <row r="16" spans="1:37" ht="10.5">
      <c r="A16" s="54" t="s">
        <v>146</v>
      </c>
      <c r="B16" s="237"/>
      <c r="C16" s="237"/>
      <c r="D16" s="237"/>
      <c r="E16" s="237"/>
      <c r="F16" s="237"/>
      <c r="G16" s="237">
        <v>3.54</v>
      </c>
      <c r="H16" s="237">
        <v>124.32</v>
      </c>
      <c r="I16" s="237"/>
      <c r="J16" s="237">
        <v>19.299999999999997</v>
      </c>
      <c r="K16" s="237"/>
      <c r="L16" s="237"/>
      <c r="M16" s="237"/>
      <c r="N16" s="237">
        <v>0.33999999999999997</v>
      </c>
      <c r="O16" s="237"/>
      <c r="P16" s="237"/>
      <c r="Q16" s="237"/>
      <c r="R16" s="237"/>
      <c r="S16" s="237"/>
      <c r="T16" s="237">
        <v>27.85</v>
      </c>
      <c r="U16" s="237"/>
      <c r="V16" s="237">
        <v>0.14</v>
      </c>
      <c r="W16" s="237">
        <v>0.1</v>
      </c>
      <c r="X16" s="237">
        <v>42.10000000000001</v>
      </c>
      <c r="Y16" s="237">
        <v>0.8</v>
      </c>
      <c r="Z16" s="237"/>
      <c r="AA16" s="237">
        <v>8.3</v>
      </c>
      <c r="AB16" s="237"/>
      <c r="AC16" s="237">
        <v>0.4</v>
      </c>
      <c r="AD16" s="237">
        <v>45.199999999999996</v>
      </c>
      <c r="AE16" s="237"/>
      <c r="AF16" s="237"/>
      <c r="AG16" s="237">
        <v>12.37</v>
      </c>
      <c r="AH16" s="237"/>
      <c r="AI16" s="237"/>
      <c r="AJ16" s="237"/>
      <c r="AK16" s="119">
        <f t="shared" si="0"/>
        <v>284.76000000000005</v>
      </c>
    </row>
    <row r="17" spans="1:37" ht="10.5">
      <c r="A17" s="54" t="s">
        <v>147</v>
      </c>
      <c r="B17" s="237"/>
      <c r="C17" s="237"/>
      <c r="D17" s="237"/>
      <c r="E17" s="237"/>
      <c r="F17" s="237"/>
      <c r="G17" s="237"/>
      <c r="H17" s="237">
        <v>90.35000000000001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>
        <v>24.55</v>
      </c>
      <c r="U17" s="237"/>
      <c r="V17" s="237"/>
      <c r="W17" s="237"/>
      <c r="X17" s="237"/>
      <c r="Y17" s="237">
        <v>2.5</v>
      </c>
      <c r="Z17" s="237"/>
      <c r="AA17" s="237"/>
      <c r="AB17" s="237"/>
      <c r="AC17" s="237"/>
      <c r="AD17" s="237">
        <v>0.7</v>
      </c>
      <c r="AE17" s="237"/>
      <c r="AF17" s="237"/>
      <c r="AG17" s="237">
        <v>12.2</v>
      </c>
      <c r="AH17" s="237"/>
      <c r="AI17" s="237"/>
      <c r="AJ17" s="237"/>
      <c r="AK17" s="119">
        <f t="shared" si="0"/>
        <v>130.3</v>
      </c>
    </row>
    <row r="18" spans="1:37" ht="10.5">
      <c r="A18" s="54" t="s">
        <v>148</v>
      </c>
      <c r="B18" s="237"/>
      <c r="C18" s="237">
        <v>1.6</v>
      </c>
      <c r="D18" s="237"/>
      <c r="E18" s="237"/>
      <c r="F18" s="237"/>
      <c r="G18" s="237">
        <v>32.349999999999994</v>
      </c>
      <c r="H18" s="237">
        <v>1685.3500000000006</v>
      </c>
      <c r="I18" s="237">
        <v>20.78</v>
      </c>
      <c r="J18" s="237">
        <v>706.79</v>
      </c>
      <c r="K18" s="237">
        <v>0.58</v>
      </c>
      <c r="L18" s="237">
        <v>172.23999999999995</v>
      </c>
      <c r="M18" s="237"/>
      <c r="N18" s="237">
        <v>5.869999999999999</v>
      </c>
      <c r="O18" s="237"/>
      <c r="P18" s="237"/>
      <c r="Q18" s="237"/>
      <c r="R18" s="237">
        <v>8</v>
      </c>
      <c r="S18" s="237"/>
      <c r="T18" s="237">
        <v>402.87</v>
      </c>
      <c r="U18" s="237"/>
      <c r="V18" s="237">
        <v>1.96</v>
      </c>
      <c r="W18" s="237"/>
      <c r="X18" s="237">
        <v>273.49</v>
      </c>
      <c r="Y18" s="237">
        <v>23.860000000000003</v>
      </c>
      <c r="Z18" s="237">
        <v>27.009999999999998</v>
      </c>
      <c r="AA18" s="237">
        <v>12.93</v>
      </c>
      <c r="AB18" s="237"/>
      <c r="AC18" s="237">
        <v>11.98</v>
      </c>
      <c r="AD18" s="237">
        <v>701</v>
      </c>
      <c r="AE18" s="237"/>
      <c r="AF18" s="237">
        <v>20.97</v>
      </c>
      <c r="AG18" s="237">
        <v>277.35999999999996</v>
      </c>
      <c r="AH18" s="237"/>
      <c r="AI18" s="237"/>
      <c r="AJ18" s="237"/>
      <c r="AK18" s="119">
        <f t="shared" si="0"/>
        <v>4386.99</v>
      </c>
    </row>
    <row r="19" spans="1:37" ht="10.5">
      <c r="A19" s="54" t="s">
        <v>149</v>
      </c>
      <c r="B19" s="237"/>
      <c r="C19" s="237">
        <v>5.5</v>
      </c>
      <c r="D19" s="237"/>
      <c r="E19" s="237"/>
      <c r="F19" s="237"/>
      <c r="G19" s="237">
        <v>6.4</v>
      </c>
      <c r="H19" s="237">
        <v>378.31</v>
      </c>
      <c r="I19" s="237">
        <v>18.830000000000002</v>
      </c>
      <c r="J19" s="237">
        <v>110.53</v>
      </c>
      <c r="K19" s="237"/>
      <c r="L19" s="237">
        <v>6.799999999999999</v>
      </c>
      <c r="M19" s="237"/>
      <c r="N19" s="237"/>
      <c r="O19" s="237"/>
      <c r="P19" s="237"/>
      <c r="Q19" s="237">
        <v>6.83</v>
      </c>
      <c r="R19" s="237"/>
      <c r="S19" s="237"/>
      <c r="T19" s="237">
        <v>159.80999999999997</v>
      </c>
      <c r="U19" s="237"/>
      <c r="V19" s="237"/>
      <c r="W19" s="237"/>
      <c r="X19" s="237">
        <v>1</v>
      </c>
      <c r="Y19" s="237">
        <v>6.3</v>
      </c>
      <c r="Z19" s="237"/>
      <c r="AA19" s="237">
        <v>21.99</v>
      </c>
      <c r="AB19" s="237"/>
      <c r="AC19" s="237"/>
      <c r="AD19" s="237">
        <v>94.15</v>
      </c>
      <c r="AE19" s="237"/>
      <c r="AF19" s="237"/>
      <c r="AG19" s="237">
        <v>51.61000000000001</v>
      </c>
      <c r="AH19" s="237"/>
      <c r="AI19" s="237"/>
      <c r="AJ19" s="237"/>
      <c r="AK19" s="119">
        <f t="shared" si="0"/>
        <v>868.0599999999998</v>
      </c>
    </row>
    <row r="20" spans="1:37" ht="10.5">
      <c r="A20" s="54" t="s">
        <v>150</v>
      </c>
      <c r="B20" s="237"/>
      <c r="C20" s="237"/>
      <c r="D20" s="237"/>
      <c r="E20" s="237"/>
      <c r="F20" s="237"/>
      <c r="G20" s="237">
        <v>20.43</v>
      </c>
      <c r="H20" s="237">
        <v>204.61000000000004</v>
      </c>
      <c r="I20" s="237">
        <v>13.530000000000001</v>
      </c>
      <c r="J20" s="237">
        <v>59.1</v>
      </c>
      <c r="K20" s="237"/>
      <c r="L20" s="237">
        <v>20.39</v>
      </c>
      <c r="M20" s="237"/>
      <c r="N20" s="237"/>
      <c r="O20" s="237"/>
      <c r="P20" s="237"/>
      <c r="Q20" s="237"/>
      <c r="R20" s="237"/>
      <c r="S20" s="237"/>
      <c r="T20" s="237">
        <v>97.08</v>
      </c>
      <c r="U20" s="237"/>
      <c r="V20" s="237"/>
      <c r="W20" s="237"/>
      <c r="X20" s="237">
        <v>42.75</v>
      </c>
      <c r="Y20" s="237"/>
      <c r="Z20" s="237">
        <v>16.38</v>
      </c>
      <c r="AA20" s="237">
        <v>8.96</v>
      </c>
      <c r="AB20" s="237"/>
      <c r="AC20" s="237"/>
      <c r="AD20" s="237">
        <v>28.259999999999998</v>
      </c>
      <c r="AE20" s="237"/>
      <c r="AF20" s="237"/>
      <c r="AG20" s="237">
        <v>54</v>
      </c>
      <c r="AH20" s="237"/>
      <c r="AI20" s="237"/>
      <c r="AJ20" s="237"/>
      <c r="AK20" s="119">
        <f t="shared" si="0"/>
        <v>565.49</v>
      </c>
    </row>
    <row r="21" spans="1:37" ht="10.5">
      <c r="A21" s="54" t="s">
        <v>151</v>
      </c>
      <c r="B21" s="237"/>
      <c r="C21" s="237">
        <v>4.2</v>
      </c>
      <c r="D21" s="237"/>
      <c r="E21" s="237"/>
      <c r="F21" s="237"/>
      <c r="G21" s="237">
        <v>33.160000000000004</v>
      </c>
      <c r="H21" s="237">
        <v>517.17</v>
      </c>
      <c r="I21" s="237">
        <v>6.3500000000000005</v>
      </c>
      <c r="J21" s="237">
        <v>116.68</v>
      </c>
      <c r="K21" s="237"/>
      <c r="L21" s="237">
        <v>15.23</v>
      </c>
      <c r="M21" s="237"/>
      <c r="N21" s="237">
        <v>5.3</v>
      </c>
      <c r="O21" s="237"/>
      <c r="P21" s="237"/>
      <c r="Q21" s="237"/>
      <c r="R21" s="237"/>
      <c r="S21" s="237"/>
      <c r="T21" s="237">
        <v>89.02</v>
      </c>
      <c r="U21" s="237"/>
      <c r="V21" s="237"/>
      <c r="W21" s="237"/>
      <c r="X21" s="237"/>
      <c r="Y21" s="237">
        <v>4.52</v>
      </c>
      <c r="Z21" s="237"/>
      <c r="AA21" s="237">
        <v>39.870000000000005</v>
      </c>
      <c r="AB21" s="237"/>
      <c r="AC21" s="237"/>
      <c r="AD21" s="237">
        <v>62.96000000000001</v>
      </c>
      <c r="AE21" s="237"/>
      <c r="AF21" s="237">
        <v>0.09</v>
      </c>
      <c r="AG21" s="237">
        <v>136.19</v>
      </c>
      <c r="AH21" s="237"/>
      <c r="AI21" s="237"/>
      <c r="AJ21" s="237"/>
      <c r="AK21" s="119">
        <f t="shared" si="0"/>
        <v>1030.74</v>
      </c>
    </row>
    <row r="22" spans="1:37" ht="10.5">
      <c r="A22" s="54" t="s">
        <v>152</v>
      </c>
      <c r="B22" s="237"/>
      <c r="C22" s="237"/>
      <c r="D22" s="237"/>
      <c r="E22" s="237"/>
      <c r="F22" s="237"/>
      <c r="G22" s="237">
        <v>1</v>
      </c>
      <c r="H22" s="237">
        <v>114.83000000000003</v>
      </c>
      <c r="I22" s="237"/>
      <c r="J22" s="237">
        <v>17.880000000000003</v>
      </c>
      <c r="K22" s="237"/>
      <c r="L22" s="237"/>
      <c r="M22" s="237"/>
      <c r="N22" s="237"/>
      <c r="O22" s="237"/>
      <c r="P22" s="237"/>
      <c r="Q22" s="237">
        <v>12.35</v>
      </c>
      <c r="R22" s="237"/>
      <c r="S22" s="237"/>
      <c r="T22" s="237">
        <v>48.59</v>
      </c>
      <c r="U22" s="237"/>
      <c r="V22" s="237"/>
      <c r="W22" s="237"/>
      <c r="X22" s="237"/>
      <c r="Y22" s="237"/>
      <c r="Z22" s="237"/>
      <c r="AA22" s="237">
        <v>35.8</v>
      </c>
      <c r="AB22" s="237"/>
      <c r="AC22" s="237"/>
      <c r="AD22" s="237">
        <v>7.4399999999999995</v>
      </c>
      <c r="AE22" s="237"/>
      <c r="AF22" s="237"/>
      <c r="AG22" s="237">
        <v>66.71000000000001</v>
      </c>
      <c r="AH22" s="237"/>
      <c r="AI22" s="237"/>
      <c r="AJ22" s="237"/>
      <c r="AK22" s="119">
        <f t="shared" si="0"/>
        <v>304.6</v>
      </c>
    </row>
    <row r="23" spans="1:37" ht="10.5">
      <c r="A23" s="54" t="s">
        <v>153</v>
      </c>
      <c r="B23" s="237"/>
      <c r="C23" s="237">
        <v>18.5</v>
      </c>
      <c r="D23" s="237"/>
      <c r="E23" s="237"/>
      <c r="F23" s="237"/>
      <c r="G23" s="237">
        <v>31.790000000000006</v>
      </c>
      <c r="H23" s="237">
        <v>1688.05</v>
      </c>
      <c r="I23" s="237">
        <v>11.54</v>
      </c>
      <c r="J23" s="237">
        <v>434.13</v>
      </c>
      <c r="K23" s="237">
        <v>0.12</v>
      </c>
      <c r="L23" s="237">
        <v>134.04</v>
      </c>
      <c r="M23" s="237"/>
      <c r="N23" s="237">
        <v>4.54</v>
      </c>
      <c r="O23" s="237"/>
      <c r="P23" s="237"/>
      <c r="Q23" s="237">
        <v>7.330000000000001</v>
      </c>
      <c r="R23" s="237"/>
      <c r="S23" s="237"/>
      <c r="T23" s="237">
        <v>581.3000000000001</v>
      </c>
      <c r="U23" s="237"/>
      <c r="V23" s="237">
        <v>2.44</v>
      </c>
      <c r="W23" s="237"/>
      <c r="X23" s="237">
        <v>44.51</v>
      </c>
      <c r="Y23" s="237">
        <v>44.43999999999999</v>
      </c>
      <c r="Z23" s="237">
        <v>9.5</v>
      </c>
      <c r="AA23" s="237">
        <v>107.99000000000001</v>
      </c>
      <c r="AB23" s="237"/>
      <c r="AC23" s="237"/>
      <c r="AD23" s="237">
        <v>222.54000000000008</v>
      </c>
      <c r="AE23" s="237"/>
      <c r="AF23" s="237">
        <v>1</v>
      </c>
      <c r="AG23" s="237">
        <v>254.09999999999994</v>
      </c>
      <c r="AH23" s="237"/>
      <c r="AI23" s="237">
        <v>0.18</v>
      </c>
      <c r="AJ23" s="237"/>
      <c r="AK23" s="119">
        <f t="shared" si="0"/>
        <v>3598.04</v>
      </c>
    </row>
    <row r="24" spans="1:37" ht="10.5">
      <c r="A24" s="54" t="s">
        <v>154</v>
      </c>
      <c r="B24" s="237"/>
      <c r="C24" s="237">
        <v>9.01</v>
      </c>
      <c r="D24" s="237"/>
      <c r="E24" s="237">
        <v>0.88</v>
      </c>
      <c r="F24" s="237">
        <v>0.49</v>
      </c>
      <c r="G24" s="237">
        <v>10.21</v>
      </c>
      <c r="H24" s="237">
        <v>1302.53</v>
      </c>
      <c r="I24" s="237"/>
      <c r="J24" s="237">
        <v>184.91000000000003</v>
      </c>
      <c r="K24" s="237"/>
      <c r="L24" s="237">
        <v>1.7</v>
      </c>
      <c r="M24" s="237">
        <v>0.44</v>
      </c>
      <c r="N24" s="237">
        <v>1.77</v>
      </c>
      <c r="O24" s="237"/>
      <c r="P24" s="237">
        <v>0.46</v>
      </c>
      <c r="Q24" s="237">
        <v>0.5</v>
      </c>
      <c r="R24" s="237"/>
      <c r="S24" s="237">
        <v>0.49</v>
      </c>
      <c r="T24" s="237">
        <v>367.4400000000001</v>
      </c>
      <c r="U24" s="237"/>
      <c r="V24" s="237"/>
      <c r="W24" s="237"/>
      <c r="X24" s="237"/>
      <c r="Y24" s="237">
        <v>0.42</v>
      </c>
      <c r="Z24" s="237"/>
      <c r="AA24" s="237">
        <v>101.00999999999999</v>
      </c>
      <c r="AB24" s="237"/>
      <c r="AC24" s="237">
        <v>3.29</v>
      </c>
      <c r="AD24" s="237">
        <v>21.42</v>
      </c>
      <c r="AE24" s="237">
        <v>0.48</v>
      </c>
      <c r="AF24" s="237"/>
      <c r="AG24" s="237">
        <v>42.099999999999994</v>
      </c>
      <c r="AH24" s="237">
        <v>0.4</v>
      </c>
      <c r="AI24" s="237"/>
      <c r="AJ24" s="237"/>
      <c r="AK24" s="119">
        <f t="shared" si="0"/>
        <v>2049.9500000000003</v>
      </c>
    </row>
    <row r="25" spans="1:37" ht="10.5">
      <c r="A25" s="54" t="s">
        <v>155</v>
      </c>
      <c r="B25" s="237">
        <v>1</v>
      </c>
      <c r="C25" s="237">
        <v>1.6</v>
      </c>
      <c r="D25" s="237">
        <v>1.9</v>
      </c>
      <c r="E25" s="237">
        <v>1</v>
      </c>
      <c r="F25" s="237"/>
      <c r="G25" s="237">
        <v>54.580000000000005</v>
      </c>
      <c r="H25" s="237">
        <v>2247.7300000000005</v>
      </c>
      <c r="I25" s="237">
        <v>201.87</v>
      </c>
      <c r="J25" s="237">
        <v>342.87</v>
      </c>
      <c r="K25" s="237"/>
      <c r="L25" s="237">
        <v>110.83</v>
      </c>
      <c r="M25" s="237"/>
      <c r="N25" s="237">
        <v>24.11</v>
      </c>
      <c r="O25" s="237"/>
      <c r="P25" s="237"/>
      <c r="Q25" s="237">
        <v>19.22</v>
      </c>
      <c r="R25" s="237">
        <v>1.42</v>
      </c>
      <c r="S25" s="237"/>
      <c r="T25" s="237">
        <v>421.41999999999996</v>
      </c>
      <c r="U25" s="237"/>
      <c r="V25" s="237">
        <v>8.9</v>
      </c>
      <c r="W25" s="237">
        <v>4.1</v>
      </c>
      <c r="X25" s="237">
        <v>2069.710000000002</v>
      </c>
      <c r="Y25" s="237">
        <v>35.85</v>
      </c>
      <c r="Z25" s="237">
        <v>6.7</v>
      </c>
      <c r="AA25" s="237">
        <v>39.400000000000006</v>
      </c>
      <c r="AB25" s="237">
        <v>0.4</v>
      </c>
      <c r="AC25" s="237">
        <v>0.36</v>
      </c>
      <c r="AD25" s="237">
        <v>407.86999999999995</v>
      </c>
      <c r="AE25" s="237">
        <v>0.8999999999999999</v>
      </c>
      <c r="AF25" s="237">
        <v>27.22</v>
      </c>
      <c r="AG25" s="237">
        <v>281.78</v>
      </c>
      <c r="AH25" s="237">
        <v>1</v>
      </c>
      <c r="AI25" s="237"/>
      <c r="AJ25" s="237"/>
      <c r="AK25" s="119">
        <f t="shared" si="0"/>
        <v>6313.740000000001</v>
      </c>
    </row>
    <row r="26" spans="1:37" ht="10.5">
      <c r="A26" s="54" t="s">
        <v>156</v>
      </c>
      <c r="B26" s="237"/>
      <c r="C26" s="237"/>
      <c r="D26" s="237"/>
      <c r="E26" s="237"/>
      <c r="F26" s="237"/>
      <c r="G26" s="237">
        <v>89.88999999999999</v>
      </c>
      <c r="H26" s="237">
        <v>213.56999999999996</v>
      </c>
      <c r="I26" s="237"/>
      <c r="J26" s="237">
        <v>53.89</v>
      </c>
      <c r="K26" s="237"/>
      <c r="L26" s="237">
        <v>27.25</v>
      </c>
      <c r="M26" s="237"/>
      <c r="N26" s="237"/>
      <c r="O26" s="237"/>
      <c r="P26" s="237"/>
      <c r="Q26" s="237"/>
      <c r="R26" s="237"/>
      <c r="S26" s="237"/>
      <c r="T26" s="237">
        <v>91.85999999999999</v>
      </c>
      <c r="U26" s="237"/>
      <c r="V26" s="237"/>
      <c r="W26" s="237"/>
      <c r="X26" s="237">
        <v>7</v>
      </c>
      <c r="Y26" s="237">
        <v>16.3</v>
      </c>
      <c r="Z26" s="237"/>
      <c r="AA26" s="237">
        <v>31.32</v>
      </c>
      <c r="AB26" s="237"/>
      <c r="AC26" s="237">
        <v>5.8</v>
      </c>
      <c r="AD26" s="237">
        <v>65.76</v>
      </c>
      <c r="AE26" s="237"/>
      <c r="AF26" s="237"/>
      <c r="AG26" s="237">
        <v>34.42</v>
      </c>
      <c r="AH26" s="237"/>
      <c r="AI26" s="237"/>
      <c r="AJ26" s="237"/>
      <c r="AK26" s="119">
        <f t="shared" si="0"/>
        <v>637.0599999999998</v>
      </c>
    </row>
    <row r="27" spans="1:37" ht="10.5">
      <c r="A27" s="54" t="s">
        <v>157</v>
      </c>
      <c r="B27" s="237"/>
      <c r="C27" s="237"/>
      <c r="D27" s="237"/>
      <c r="E27" s="237"/>
      <c r="F27" s="237"/>
      <c r="G27" s="237">
        <v>17.25</v>
      </c>
      <c r="H27" s="237">
        <v>1368</v>
      </c>
      <c r="I27" s="237">
        <v>18</v>
      </c>
      <c r="J27" s="237">
        <v>324.47999999999996</v>
      </c>
      <c r="K27" s="237"/>
      <c r="L27" s="237">
        <v>19</v>
      </c>
      <c r="M27" s="237"/>
      <c r="N27" s="237"/>
      <c r="O27" s="237"/>
      <c r="P27" s="237"/>
      <c r="Q27" s="237"/>
      <c r="R27" s="237"/>
      <c r="S27" s="237"/>
      <c r="T27" s="237">
        <v>323.47999999999996</v>
      </c>
      <c r="U27" s="237"/>
      <c r="V27" s="237"/>
      <c r="W27" s="237">
        <v>5.2</v>
      </c>
      <c r="X27" s="237">
        <v>20.999999999999996</v>
      </c>
      <c r="Y27" s="237">
        <v>6.1</v>
      </c>
      <c r="Z27" s="237"/>
      <c r="AA27" s="237">
        <v>23.93</v>
      </c>
      <c r="AB27" s="237"/>
      <c r="AC27" s="237">
        <v>3</v>
      </c>
      <c r="AD27" s="237">
        <v>50.06</v>
      </c>
      <c r="AE27" s="237"/>
      <c r="AF27" s="237"/>
      <c r="AG27" s="237">
        <v>103.68</v>
      </c>
      <c r="AH27" s="237"/>
      <c r="AI27" s="237"/>
      <c r="AJ27" s="237"/>
      <c r="AK27" s="119">
        <f t="shared" si="0"/>
        <v>2283.1799999999994</v>
      </c>
    </row>
    <row r="28" spans="1:37" ht="10.5">
      <c r="A28" s="54" t="s">
        <v>158</v>
      </c>
      <c r="B28" s="237"/>
      <c r="C28" s="237">
        <v>1.5</v>
      </c>
      <c r="D28" s="237"/>
      <c r="E28" s="237"/>
      <c r="F28" s="237"/>
      <c r="G28" s="237"/>
      <c r="H28" s="237">
        <v>439.39000000000004</v>
      </c>
      <c r="I28" s="237"/>
      <c r="J28" s="237">
        <v>75.10999999999999</v>
      </c>
      <c r="K28" s="237"/>
      <c r="L28" s="237">
        <v>3.4</v>
      </c>
      <c r="M28" s="237"/>
      <c r="N28" s="237"/>
      <c r="O28" s="237"/>
      <c r="P28" s="237"/>
      <c r="Q28" s="237"/>
      <c r="R28" s="237"/>
      <c r="S28" s="237"/>
      <c r="T28" s="237">
        <v>127.87999999999997</v>
      </c>
      <c r="U28" s="237"/>
      <c r="V28" s="237"/>
      <c r="W28" s="237"/>
      <c r="X28" s="237"/>
      <c r="Y28" s="237"/>
      <c r="Z28" s="237"/>
      <c r="AA28" s="237">
        <v>14.18</v>
      </c>
      <c r="AB28" s="237"/>
      <c r="AC28" s="237"/>
      <c r="AD28" s="237">
        <v>33.66</v>
      </c>
      <c r="AE28" s="237"/>
      <c r="AF28" s="237"/>
      <c r="AG28" s="237">
        <v>209.19000000000003</v>
      </c>
      <c r="AH28" s="237"/>
      <c r="AI28" s="237"/>
      <c r="AJ28" s="237"/>
      <c r="AK28" s="119">
        <f t="shared" si="0"/>
        <v>904.31</v>
      </c>
    </row>
    <row r="29" spans="1:37" ht="10.5">
      <c r="A29" s="54" t="s">
        <v>159</v>
      </c>
      <c r="B29" s="237"/>
      <c r="C29" s="237"/>
      <c r="D29" s="237"/>
      <c r="E29" s="237"/>
      <c r="F29" s="237"/>
      <c r="G29" s="237"/>
      <c r="H29" s="237">
        <v>9</v>
      </c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>
        <v>13.6</v>
      </c>
      <c r="U29" s="237"/>
      <c r="V29" s="237"/>
      <c r="W29" s="237"/>
      <c r="X29" s="237">
        <v>8</v>
      </c>
      <c r="Y29" s="237"/>
      <c r="Z29" s="237"/>
      <c r="AA29" s="237">
        <v>1.5</v>
      </c>
      <c r="AB29" s="237"/>
      <c r="AC29" s="237"/>
      <c r="AD29" s="237"/>
      <c r="AE29" s="237"/>
      <c r="AF29" s="237"/>
      <c r="AG29" s="237">
        <v>2.7</v>
      </c>
      <c r="AH29" s="237"/>
      <c r="AI29" s="237"/>
      <c r="AJ29" s="237"/>
      <c r="AK29" s="119">
        <f t="shared" si="0"/>
        <v>34.800000000000004</v>
      </c>
    </row>
    <row r="30" spans="1:37" ht="10.5">
      <c r="A30" s="54" t="s">
        <v>160</v>
      </c>
      <c r="B30" s="237"/>
      <c r="C30" s="237"/>
      <c r="D30" s="237"/>
      <c r="E30" s="237"/>
      <c r="F30" s="237"/>
      <c r="G30" s="237">
        <v>32.82</v>
      </c>
      <c r="H30" s="237">
        <v>1005.7699999999996</v>
      </c>
      <c r="I30" s="237">
        <v>3.25</v>
      </c>
      <c r="J30" s="237">
        <v>209.34000000000003</v>
      </c>
      <c r="K30" s="237">
        <v>3</v>
      </c>
      <c r="L30" s="237">
        <v>11.57</v>
      </c>
      <c r="M30" s="237"/>
      <c r="N30" s="237"/>
      <c r="O30" s="237"/>
      <c r="P30" s="237"/>
      <c r="Q30" s="237">
        <v>13.7</v>
      </c>
      <c r="R30" s="237"/>
      <c r="S30" s="237"/>
      <c r="T30" s="237">
        <v>313.58000000000004</v>
      </c>
      <c r="U30" s="237"/>
      <c r="V30" s="237"/>
      <c r="W30" s="237"/>
      <c r="X30" s="237">
        <v>384.9200000000001</v>
      </c>
      <c r="Y30" s="237">
        <v>18.42</v>
      </c>
      <c r="Z30" s="237">
        <v>2.93</v>
      </c>
      <c r="AA30" s="237">
        <v>37.099999999999994</v>
      </c>
      <c r="AB30" s="237"/>
      <c r="AC30" s="237">
        <v>12.55</v>
      </c>
      <c r="AD30" s="237">
        <v>114.32</v>
      </c>
      <c r="AE30" s="237"/>
      <c r="AF30" s="237"/>
      <c r="AG30" s="237">
        <v>231.97999999999996</v>
      </c>
      <c r="AH30" s="237"/>
      <c r="AI30" s="237"/>
      <c r="AJ30" s="237"/>
      <c r="AK30" s="119">
        <f t="shared" si="0"/>
        <v>2395.25</v>
      </c>
    </row>
    <row r="31" spans="1:37" ht="10.5">
      <c r="A31" s="54" t="s">
        <v>161</v>
      </c>
      <c r="B31" s="237"/>
      <c r="C31" s="237"/>
      <c r="D31" s="237"/>
      <c r="E31" s="237"/>
      <c r="F31" s="237"/>
      <c r="G31" s="237">
        <v>9.5</v>
      </c>
      <c r="H31" s="237">
        <v>292.35</v>
      </c>
      <c r="I31" s="237"/>
      <c r="J31" s="237">
        <v>43.79</v>
      </c>
      <c r="K31" s="237"/>
      <c r="L31" s="237">
        <v>5.2</v>
      </c>
      <c r="M31" s="237"/>
      <c r="N31" s="237"/>
      <c r="O31" s="237"/>
      <c r="P31" s="237"/>
      <c r="Q31" s="237"/>
      <c r="R31" s="237">
        <v>4</v>
      </c>
      <c r="S31" s="237"/>
      <c r="T31" s="237">
        <v>97.95999999999998</v>
      </c>
      <c r="U31" s="237"/>
      <c r="V31" s="237"/>
      <c r="W31" s="237"/>
      <c r="X31" s="237">
        <v>9.399999999999999</v>
      </c>
      <c r="Y31" s="237">
        <v>5.9</v>
      </c>
      <c r="Z31" s="237">
        <v>6.11</v>
      </c>
      <c r="AA31" s="237">
        <v>41.50000000000001</v>
      </c>
      <c r="AB31" s="237"/>
      <c r="AC31" s="237"/>
      <c r="AD31" s="237">
        <v>19.68</v>
      </c>
      <c r="AE31" s="237"/>
      <c r="AF31" s="237">
        <v>1</v>
      </c>
      <c r="AG31" s="237">
        <v>23.25</v>
      </c>
      <c r="AH31" s="237"/>
      <c r="AI31" s="237"/>
      <c r="AJ31" s="237"/>
      <c r="AK31" s="119">
        <f t="shared" si="0"/>
        <v>559.64</v>
      </c>
    </row>
    <row r="32" spans="1:37" s="81" customFormat="1" ht="23.25" customHeight="1">
      <c r="A32" s="80" t="s">
        <v>11</v>
      </c>
      <c r="B32" s="124">
        <f aca="true" t="shared" si="1" ref="B32:AJ32">SUM(B3:B31)</f>
        <v>1</v>
      </c>
      <c r="C32" s="124">
        <f>SUM(C3:C31)</f>
        <v>73.11999999999999</v>
      </c>
      <c r="D32" s="124">
        <f t="shared" si="1"/>
        <v>4.4</v>
      </c>
      <c r="E32" s="124">
        <f t="shared" si="1"/>
        <v>1.88</v>
      </c>
      <c r="F32" s="124">
        <f t="shared" si="1"/>
        <v>0.49</v>
      </c>
      <c r="G32" s="124">
        <f t="shared" si="1"/>
        <v>459.56000000000006</v>
      </c>
      <c r="H32" s="124">
        <f t="shared" si="1"/>
        <v>16788.72</v>
      </c>
      <c r="I32" s="124">
        <f t="shared" si="1"/>
        <v>592.1700000000001</v>
      </c>
      <c r="J32" s="124">
        <f t="shared" si="1"/>
        <v>3585.44</v>
      </c>
      <c r="K32" s="124">
        <f t="shared" si="1"/>
        <v>54.43</v>
      </c>
      <c r="L32" s="124">
        <f t="shared" si="1"/>
        <v>815.0400000000001</v>
      </c>
      <c r="M32" s="124">
        <f t="shared" si="1"/>
        <v>0.44</v>
      </c>
      <c r="N32" s="124">
        <f t="shared" si="1"/>
        <v>66.13</v>
      </c>
      <c r="O32" s="124">
        <f t="shared" si="1"/>
        <v>1.09</v>
      </c>
      <c r="P32" s="124">
        <f t="shared" si="1"/>
        <v>0.46</v>
      </c>
      <c r="Q32" s="124">
        <f t="shared" si="1"/>
        <v>84.32000000000001</v>
      </c>
      <c r="R32" s="124">
        <f t="shared" si="1"/>
        <v>13.42</v>
      </c>
      <c r="S32" s="124">
        <f t="shared" si="1"/>
        <v>0.49</v>
      </c>
      <c r="T32" s="124">
        <f t="shared" si="1"/>
        <v>5023.66</v>
      </c>
      <c r="U32" s="124">
        <f>SUM(U3:U31)</f>
        <v>1.13</v>
      </c>
      <c r="V32" s="124">
        <f t="shared" si="1"/>
        <v>25.550000000000004</v>
      </c>
      <c r="W32" s="124">
        <f t="shared" si="1"/>
        <v>9.399999999999999</v>
      </c>
      <c r="X32" s="124">
        <f t="shared" si="1"/>
        <v>4836.780000000001</v>
      </c>
      <c r="Y32" s="124">
        <f t="shared" si="1"/>
        <v>262.55999999999995</v>
      </c>
      <c r="Z32" s="124">
        <f t="shared" si="1"/>
        <v>102.86</v>
      </c>
      <c r="AA32" s="124">
        <f t="shared" si="1"/>
        <v>849.77</v>
      </c>
      <c r="AB32" s="124">
        <f t="shared" si="1"/>
        <v>1.67</v>
      </c>
      <c r="AC32" s="124">
        <f t="shared" si="1"/>
        <v>37.38</v>
      </c>
      <c r="AD32" s="124">
        <f t="shared" si="1"/>
        <v>2394.2400000000002</v>
      </c>
      <c r="AE32" s="124">
        <f t="shared" si="1"/>
        <v>1.7</v>
      </c>
      <c r="AF32" s="124">
        <f t="shared" si="1"/>
        <v>61.86</v>
      </c>
      <c r="AG32" s="124">
        <f t="shared" si="1"/>
        <v>2708.1199999999994</v>
      </c>
      <c r="AH32" s="124">
        <f t="shared" si="1"/>
        <v>1.4</v>
      </c>
      <c r="AI32" s="124">
        <f t="shared" si="1"/>
        <v>0.18</v>
      </c>
      <c r="AJ32" s="124">
        <f t="shared" si="1"/>
        <v>2</v>
      </c>
      <c r="AK32" s="124">
        <f>SUM(B32:AJ32)</f>
        <v>38862.85999999999</v>
      </c>
    </row>
  </sheetData>
  <sheetProtection/>
  <mergeCells count="3">
    <mergeCell ref="B1:AJ1"/>
    <mergeCell ref="A1:A2"/>
    <mergeCell ref="AK1:AK2"/>
  </mergeCells>
  <printOptions horizontalCentered="1"/>
  <pageMargins left="0" right="0" top="1.7322834645669292" bottom="0.7480314960629921" header="0.31496062992125984" footer="0.31496062992125984"/>
  <pageSetup horizontalDpi="600" verticalDpi="600" orientation="landscape" scale="60" r:id="rId2"/>
  <headerFooter>
    <oddHeader>&amp;L&amp;G&amp;C&amp;"Verdana,Negrita"SUPERFICIE COMUNAL DE CEPAJES TINTOS PARA VINIFICACIÓN (has)
REGIÓN DEL MAULE&amp;RCUADRO N° 39</oddHeader>
    <oddFooter>&amp;R&amp;F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31" sqref="C31"/>
    </sheetView>
  </sheetViews>
  <sheetFormatPr defaultColWidth="11.421875" defaultRowHeight="15"/>
  <cols>
    <col min="1" max="1" width="19.8515625" style="18" customWidth="1"/>
    <col min="2" max="2" width="22.28125" style="18" customWidth="1"/>
    <col min="3" max="3" width="21.421875" style="18" customWidth="1"/>
    <col min="4" max="16384" width="11.421875" style="18" customWidth="1"/>
  </cols>
  <sheetData>
    <row r="1" spans="1:4" ht="24" customHeight="1">
      <c r="A1" s="309" t="s">
        <v>10</v>
      </c>
      <c r="B1" s="294" t="s">
        <v>55</v>
      </c>
      <c r="C1" s="296"/>
      <c r="D1" s="309" t="s">
        <v>11</v>
      </c>
    </row>
    <row r="2" spans="1:4" ht="32.25" customHeight="1">
      <c r="A2" s="309"/>
      <c r="B2" s="19" t="s">
        <v>1</v>
      </c>
      <c r="C2" s="19" t="s">
        <v>2</v>
      </c>
      <c r="D2" s="309"/>
    </row>
    <row r="3" spans="1:4" ht="12.75">
      <c r="A3" s="12" t="s">
        <v>176</v>
      </c>
      <c r="B3" s="26">
        <v>38.629999999999995</v>
      </c>
      <c r="C3" s="26">
        <v>179.98999999999998</v>
      </c>
      <c r="D3" s="14">
        <f aca="true" t="shared" si="0" ref="D3:D33">SUM(B3:C3)</f>
        <v>218.61999999999998</v>
      </c>
    </row>
    <row r="4" spans="1:4" ht="12.75">
      <c r="A4" s="12" t="s">
        <v>177</v>
      </c>
      <c r="B4" s="26">
        <v>61.71</v>
      </c>
      <c r="C4" s="26">
        <v>44.71</v>
      </c>
      <c r="D4" s="14">
        <f t="shared" si="0"/>
        <v>106.42</v>
      </c>
    </row>
    <row r="5" spans="1:4" ht="12.75">
      <c r="A5" s="12" t="s">
        <v>178</v>
      </c>
      <c r="B5" s="26">
        <v>97.10000000000001</v>
      </c>
      <c r="C5" s="26">
        <v>275.79</v>
      </c>
      <c r="D5" s="14">
        <f t="shared" si="0"/>
        <v>372.89000000000004</v>
      </c>
    </row>
    <row r="6" spans="1:4" ht="12.75">
      <c r="A6" s="12" t="s">
        <v>179</v>
      </c>
      <c r="B6" s="26">
        <v>51.88999999999999</v>
      </c>
      <c r="C6" s="26">
        <v>161.39999999999998</v>
      </c>
      <c r="D6" s="14">
        <f t="shared" si="0"/>
        <v>213.28999999999996</v>
      </c>
    </row>
    <row r="7" spans="1:4" ht="12.75">
      <c r="A7" s="12" t="s">
        <v>180</v>
      </c>
      <c r="B7" s="26">
        <v>1.5</v>
      </c>
      <c r="C7" s="26">
        <v>0.5</v>
      </c>
      <c r="D7" s="14">
        <f t="shared" si="0"/>
        <v>2</v>
      </c>
    </row>
    <row r="8" spans="1:4" ht="12.75">
      <c r="A8" s="12" t="s">
        <v>181</v>
      </c>
      <c r="B8" s="26">
        <v>944.45</v>
      </c>
      <c r="C8" s="26">
        <v>482.31</v>
      </c>
      <c r="D8" s="14">
        <f t="shared" si="0"/>
        <v>1426.76</v>
      </c>
    </row>
    <row r="9" spans="1:4" ht="12.75">
      <c r="A9" s="12" t="s">
        <v>182</v>
      </c>
      <c r="B9" s="26">
        <v>23.5</v>
      </c>
      <c r="C9" s="26">
        <v>6.4</v>
      </c>
      <c r="D9" s="14">
        <f t="shared" si="0"/>
        <v>29.9</v>
      </c>
    </row>
    <row r="10" spans="1:4" ht="12.75">
      <c r="A10" s="12" t="s">
        <v>183</v>
      </c>
      <c r="B10" s="26"/>
      <c r="C10" s="26">
        <v>3.4</v>
      </c>
      <c r="D10" s="14">
        <f t="shared" si="0"/>
        <v>3.4</v>
      </c>
    </row>
    <row r="11" spans="1:4" ht="12.75">
      <c r="A11" s="12" t="s">
        <v>184</v>
      </c>
      <c r="B11" s="26">
        <v>149.47</v>
      </c>
      <c r="C11" s="26">
        <v>43.7</v>
      </c>
      <c r="D11" s="14">
        <f t="shared" si="0"/>
        <v>193.17000000000002</v>
      </c>
    </row>
    <row r="12" spans="1:4" ht="12.75">
      <c r="A12" s="12" t="s">
        <v>185</v>
      </c>
      <c r="B12" s="26">
        <v>5.300000000000001</v>
      </c>
      <c r="C12" s="26">
        <v>9.4</v>
      </c>
      <c r="D12" s="14">
        <f t="shared" si="0"/>
        <v>14.700000000000001</v>
      </c>
    </row>
    <row r="13" spans="1:4" ht="12.75">
      <c r="A13" s="12" t="s">
        <v>186</v>
      </c>
      <c r="B13" s="26"/>
      <c r="C13" s="26">
        <v>60.379999999999995</v>
      </c>
      <c r="D13" s="14">
        <f t="shared" si="0"/>
        <v>60.379999999999995</v>
      </c>
    </row>
    <row r="14" spans="1:4" ht="12.75">
      <c r="A14" s="12" t="s">
        <v>187</v>
      </c>
      <c r="B14" s="26">
        <v>16.24</v>
      </c>
      <c r="C14" s="26">
        <v>69.48</v>
      </c>
      <c r="D14" s="14">
        <f t="shared" si="0"/>
        <v>85.72</v>
      </c>
    </row>
    <row r="15" spans="1:4" ht="12.75">
      <c r="A15" s="12" t="s">
        <v>188</v>
      </c>
      <c r="B15" s="26">
        <v>318.72</v>
      </c>
      <c r="C15" s="26">
        <v>226.40999999999997</v>
      </c>
      <c r="D15" s="14">
        <f t="shared" si="0"/>
        <v>545.13</v>
      </c>
    </row>
    <row r="16" spans="1:4" ht="12.75">
      <c r="A16" s="12" t="s">
        <v>189</v>
      </c>
      <c r="B16" s="26">
        <v>1.9000000000000001</v>
      </c>
      <c r="C16" s="26">
        <v>83.40999999999998</v>
      </c>
      <c r="D16" s="14">
        <f t="shared" si="0"/>
        <v>85.30999999999999</v>
      </c>
    </row>
    <row r="17" spans="1:4" ht="12.75">
      <c r="A17" s="12" t="s">
        <v>190</v>
      </c>
      <c r="B17" s="26">
        <v>166.58999999999997</v>
      </c>
      <c r="C17" s="26">
        <v>144.24</v>
      </c>
      <c r="D17" s="14">
        <f t="shared" si="0"/>
        <v>310.83</v>
      </c>
    </row>
    <row r="18" spans="1:4" ht="12.75">
      <c r="A18" s="12" t="s">
        <v>191</v>
      </c>
      <c r="B18" s="26">
        <v>103.95</v>
      </c>
      <c r="C18" s="26">
        <v>567.04</v>
      </c>
      <c r="D18" s="14">
        <f t="shared" si="0"/>
        <v>670.99</v>
      </c>
    </row>
    <row r="19" spans="1:4" ht="12.75">
      <c r="A19" s="12" t="s">
        <v>192</v>
      </c>
      <c r="B19" s="26">
        <v>9</v>
      </c>
      <c r="C19" s="26">
        <v>74.26</v>
      </c>
      <c r="D19" s="14">
        <f t="shared" si="0"/>
        <v>83.26</v>
      </c>
    </row>
    <row r="20" spans="1:4" ht="12.75">
      <c r="A20" s="12" t="s">
        <v>193</v>
      </c>
      <c r="B20" s="26">
        <v>450.6699999999998</v>
      </c>
      <c r="C20" s="26">
        <v>542.8000000000004</v>
      </c>
      <c r="D20" s="14">
        <f t="shared" si="0"/>
        <v>993.4700000000003</v>
      </c>
    </row>
    <row r="21" spans="1:4" ht="12.75">
      <c r="A21" s="12" t="s">
        <v>194</v>
      </c>
      <c r="B21" s="26">
        <v>745.83</v>
      </c>
      <c r="C21" s="26">
        <v>412.18</v>
      </c>
      <c r="D21" s="14">
        <f t="shared" si="0"/>
        <v>1158.01</v>
      </c>
    </row>
    <row r="22" spans="1:4" ht="12.75">
      <c r="A22" s="12" t="s">
        <v>195</v>
      </c>
      <c r="B22" s="26">
        <v>40.470000000000006</v>
      </c>
      <c r="C22" s="26">
        <v>145.50000000000006</v>
      </c>
      <c r="D22" s="14">
        <f t="shared" si="0"/>
        <v>185.97000000000006</v>
      </c>
    </row>
    <row r="23" spans="1:4" ht="12.75">
      <c r="A23" s="12" t="s">
        <v>196</v>
      </c>
      <c r="B23" s="26">
        <v>558.06</v>
      </c>
      <c r="C23" s="26">
        <v>434.2</v>
      </c>
      <c r="D23" s="14">
        <f t="shared" si="0"/>
        <v>992.26</v>
      </c>
    </row>
    <row r="24" spans="1:4" ht="12.75">
      <c r="A24" s="12" t="s">
        <v>197</v>
      </c>
      <c r="B24" s="26">
        <v>3</v>
      </c>
      <c r="C24" s="26">
        <v>93.77</v>
      </c>
      <c r="D24" s="14">
        <f t="shared" si="0"/>
        <v>96.77</v>
      </c>
    </row>
    <row r="25" spans="1:4" ht="12.75">
      <c r="A25" s="12" t="s">
        <v>198</v>
      </c>
      <c r="B25" s="26"/>
      <c r="C25" s="26">
        <v>4.9</v>
      </c>
      <c r="D25" s="14">
        <f t="shared" si="0"/>
        <v>4.9</v>
      </c>
    </row>
    <row r="26" spans="1:4" ht="12.75">
      <c r="A26" s="12" t="s">
        <v>199</v>
      </c>
      <c r="B26" s="26">
        <v>174.89999999999995</v>
      </c>
      <c r="C26" s="26">
        <v>536.41</v>
      </c>
      <c r="D26" s="14">
        <f t="shared" si="0"/>
        <v>711.31</v>
      </c>
    </row>
    <row r="27" spans="1:4" ht="12.75">
      <c r="A27" s="12" t="s">
        <v>200</v>
      </c>
      <c r="B27" s="26">
        <v>0.89</v>
      </c>
      <c r="C27" s="26">
        <v>4.5</v>
      </c>
      <c r="D27" s="14">
        <f t="shared" si="0"/>
        <v>5.39</v>
      </c>
    </row>
    <row r="28" spans="1:4" ht="12.75">
      <c r="A28" s="12" t="s">
        <v>201</v>
      </c>
      <c r="B28" s="26">
        <v>6.45</v>
      </c>
      <c r="C28" s="26">
        <v>43.09999999999999</v>
      </c>
      <c r="D28" s="14">
        <f t="shared" si="0"/>
        <v>49.54999999999999</v>
      </c>
    </row>
    <row r="29" spans="1:4" ht="12.75">
      <c r="A29" s="12" t="s">
        <v>202</v>
      </c>
      <c r="B29" s="26">
        <v>80.00999999999999</v>
      </c>
      <c r="C29" s="26">
        <v>14.78</v>
      </c>
      <c r="D29" s="14">
        <f t="shared" si="0"/>
        <v>94.78999999999999</v>
      </c>
    </row>
    <row r="30" spans="1:4" ht="12.75">
      <c r="A30" s="12" t="s">
        <v>203</v>
      </c>
      <c r="B30" s="26">
        <v>311.08</v>
      </c>
      <c r="C30" s="26">
        <v>191.79</v>
      </c>
      <c r="D30" s="14">
        <f t="shared" si="0"/>
        <v>502.87</v>
      </c>
    </row>
    <row r="31" spans="1:4" ht="12.75">
      <c r="A31" s="12" t="s">
        <v>204</v>
      </c>
      <c r="B31" s="26">
        <v>49.71999999999999</v>
      </c>
      <c r="C31" s="26">
        <v>297.17</v>
      </c>
      <c r="D31" s="14">
        <f t="shared" si="0"/>
        <v>346.89</v>
      </c>
    </row>
    <row r="32" spans="1:4" ht="12.75">
      <c r="A32" s="12" t="s">
        <v>205</v>
      </c>
      <c r="B32" s="26">
        <v>2.1</v>
      </c>
      <c r="C32" s="26">
        <v>0.9999999999999999</v>
      </c>
      <c r="D32" s="14"/>
    </row>
    <row r="33" spans="1:4" ht="12.75">
      <c r="A33" s="82" t="s">
        <v>3</v>
      </c>
      <c r="B33" s="75">
        <f>SUM(B3:B32)</f>
        <v>4413.13</v>
      </c>
      <c r="C33" s="75">
        <f>SUM(C3:C32)</f>
        <v>5154.920000000001</v>
      </c>
      <c r="D33" s="75">
        <f t="shared" si="0"/>
        <v>9568.050000000001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53543307086614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DEL BIO BIO&amp;RCUADRO N° 40</oddHeader>
    <oddFooter>&amp;R&amp;F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3.8515625" style="0" customWidth="1"/>
    <col min="2" max="2" width="34.140625" style="0" customWidth="1"/>
  </cols>
  <sheetData>
    <row r="1" spans="1:3" ht="15">
      <c r="A1" s="318" t="s">
        <v>10</v>
      </c>
      <c r="B1" s="45" t="s">
        <v>88</v>
      </c>
      <c r="C1" s="318" t="s">
        <v>11</v>
      </c>
    </row>
    <row r="2" spans="1:3" ht="15">
      <c r="A2" s="318"/>
      <c r="B2" s="46" t="s">
        <v>56</v>
      </c>
      <c r="C2" s="318"/>
    </row>
    <row r="3" spans="1:3" ht="15">
      <c r="A3" s="17" t="s">
        <v>176</v>
      </c>
      <c r="B3" s="26">
        <v>29</v>
      </c>
      <c r="C3" s="14">
        <f aca="true" t="shared" si="0" ref="C3:C33">SUM(B3)</f>
        <v>29</v>
      </c>
    </row>
    <row r="4" spans="1:3" ht="15">
      <c r="A4" s="17" t="s">
        <v>177</v>
      </c>
      <c r="B4" s="26">
        <v>4</v>
      </c>
      <c r="C4" s="14">
        <f t="shared" si="0"/>
        <v>4</v>
      </c>
    </row>
    <row r="5" spans="1:3" ht="15">
      <c r="A5" s="17" t="s">
        <v>178</v>
      </c>
      <c r="B5" s="26">
        <v>42</v>
      </c>
      <c r="C5" s="14">
        <f t="shared" si="0"/>
        <v>42</v>
      </c>
    </row>
    <row r="6" spans="1:3" ht="15">
      <c r="A6" s="17" t="s">
        <v>179</v>
      </c>
      <c r="B6" s="26">
        <v>16</v>
      </c>
      <c r="C6" s="14">
        <f t="shared" si="0"/>
        <v>16</v>
      </c>
    </row>
    <row r="7" spans="1:3" ht="15">
      <c r="A7" s="17" t="s">
        <v>180</v>
      </c>
      <c r="B7" s="26">
        <v>1</v>
      </c>
      <c r="C7" s="14">
        <f t="shared" si="0"/>
        <v>1</v>
      </c>
    </row>
    <row r="8" spans="1:3" ht="15">
      <c r="A8" s="17" t="s">
        <v>181</v>
      </c>
      <c r="B8" s="26">
        <v>448</v>
      </c>
      <c r="C8" s="14">
        <f t="shared" si="0"/>
        <v>448</v>
      </c>
    </row>
    <row r="9" spans="1:3" ht="15">
      <c r="A9" s="17" t="s">
        <v>182</v>
      </c>
      <c r="B9" s="26">
        <v>1</v>
      </c>
      <c r="C9" s="14">
        <f t="shared" si="0"/>
        <v>1</v>
      </c>
    </row>
    <row r="10" spans="1:3" ht="15">
      <c r="A10" s="17" t="s">
        <v>183</v>
      </c>
      <c r="B10" s="26">
        <v>6</v>
      </c>
      <c r="C10" s="14">
        <f t="shared" si="0"/>
        <v>6</v>
      </c>
    </row>
    <row r="11" spans="1:3" ht="15">
      <c r="A11" s="17" t="s">
        <v>184</v>
      </c>
      <c r="B11" s="26">
        <v>94</v>
      </c>
      <c r="C11" s="14">
        <f t="shared" si="0"/>
        <v>94</v>
      </c>
    </row>
    <row r="12" spans="1:3" ht="15">
      <c r="A12" s="17" t="s">
        <v>185</v>
      </c>
      <c r="B12" s="26">
        <v>13</v>
      </c>
      <c r="C12" s="14">
        <f t="shared" si="0"/>
        <v>13</v>
      </c>
    </row>
    <row r="13" spans="1:3" ht="15">
      <c r="A13" s="17" t="s">
        <v>186</v>
      </c>
      <c r="B13" s="26">
        <v>22</v>
      </c>
      <c r="C13" s="14">
        <f t="shared" si="0"/>
        <v>22</v>
      </c>
    </row>
    <row r="14" spans="1:3" ht="15">
      <c r="A14" s="17" t="s">
        <v>187</v>
      </c>
      <c r="B14" s="26">
        <v>27</v>
      </c>
      <c r="C14" s="14">
        <f t="shared" si="0"/>
        <v>27</v>
      </c>
    </row>
    <row r="15" spans="1:3" ht="15">
      <c r="A15" s="17" t="s">
        <v>188</v>
      </c>
      <c r="B15" s="26">
        <v>9</v>
      </c>
      <c r="C15" s="14">
        <f t="shared" si="0"/>
        <v>9</v>
      </c>
    </row>
    <row r="16" spans="1:3" ht="15">
      <c r="A16" s="17" t="s">
        <v>189</v>
      </c>
      <c r="B16" s="26">
        <v>65</v>
      </c>
      <c r="C16" s="14">
        <f t="shared" si="0"/>
        <v>65</v>
      </c>
    </row>
    <row r="17" spans="1:3" ht="15">
      <c r="A17" s="17" t="s">
        <v>190</v>
      </c>
      <c r="B17" s="26">
        <v>7</v>
      </c>
      <c r="C17" s="14">
        <f t="shared" si="0"/>
        <v>7</v>
      </c>
    </row>
    <row r="18" spans="1:3" ht="15">
      <c r="A18" s="17" t="s">
        <v>191</v>
      </c>
      <c r="B18" s="26">
        <v>524</v>
      </c>
      <c r="C18" s="14">
        <f t="shared" si="0"/>
        <v>524</v>
      </c>
    </row>
    <row r="19" spans="1:3" ht="15">
      <c r="A19" s="17" t="s">
        <v>192</v>
      </c>
      <c r="B19" s="26">
        <v>7</v>
      </c>
      <c r="C19" s="14">
        <f t="shared" si="0"/>
        <v>7</v>
      </c>
    </row>
    <row r="20" spans="1:3" ht="15">
      <c r="A20" s="17" t="s">
        <v>193</v>
      </c>
      <c r="B20" s="26">
        <v>533</v>
      </c>
      <c r="C20" s="14">
        <f t="shared" si="0"/>
        <v>533</v>
      </c>
    </row>
    <row r="21" spans="1:3" ht="15">
      <c r="A21" s="17" t="s">
        <v>194</v>
      </c>
      <c r="B21" s="26">
        <v>614</v>
      </c>
      <c r="C21" s="14">
        <f t="shared" si="0"/>
        <v>614</v>
      </c>
    </row>
    <row r="22" spans="1:3" ht="15">
      <c r="A22" s="17" t="s">
        <v>195</v>
      </c>
      <c r="B22" s="26">
        <v>113</v>
      </c>
      <c r="C22" s="14">
        <f t="shared" si="0"/>
        <v>113</v>
      </c>
    </row>
    <row r="23" spans="1:3" ht="15">
      <c r="A23" s="17" t="s">
        <v>196</v>
      </c>
      <c r="B23" s="26">
        <v>402</v>
      </c>
      <c r="C23" s="14">
        <f t="shared" si="0"/>
        <v>402</v>
      </c>
    </row>
    <row r="24" spans="1:3" ht="15">
      <c r="A24" s="17" t="s">
        <v>197</v>
      </c>
      <c r="B24" s="26">
        <v>55</v>
      </c>
      <c r="C24" s="14">
        <f t="shared" si="0"/>
        <v>55</v>
      </c>
    </row>
    <row r="25" spans="1:3" ht="15">
      <c r="A25" s="17" t="s">
        <v>198</v>
      </c>
      <c r="B25" s="26">
        <v>7</v>
      </c>
      <c r="C25" s="14">
        <f t="shared" si="0"/>
        <v>7</v>
      </c>
    </row>
    <row r="26" spans="1:3" ht="15">
      <c r="A26" s="17" t="s">
        <v>199</v>
      </c>
      <c r="B26" s="26">
        <v>181</v>
      </c>
      <c r="C26" s="14">
        <f t="shared" si="0"/>
        <v>181</v>
      </c>
    </row>
    <row r="27" spans="1:3" ht="15">
      <c r="A27" s="17" t="s">
        <v>200</v>
      </c>
      <c r="B27" s="26">
        <v>6</v>
      </c>
      <c r="C27" s="14">
        <f t="shared" si="0"/>
        <v>6</v>
      </c>
    </row>
    <row r="28" spans="1:3" ht="15">
      <c r="A28" s="17" t="s">
        <v>201</v>
      </c>
      <c r="B28" s="26">
        <v>34</v>
      </c>
      <c r="C28" s="14">
        <f t="shared" si="0"/>
        <v>34</v>
      </c>
    </row>
    <row r="29" spans="1:3" ht="15">
      <c r="A29" s="17" t="s">
        <v>202</v>
      </c>
      <c r="B29" s="26">
        <v>71</v>
      </c>
      <c r="C29" s="14">
        <f t="shared" si="0"/>
        <v>71</v>
      </c>
    </row>
    <row r="30" spans="1:3" ht="15">
      <c r="A30" s="17" t="s">
        <v>203</v>
      </c>
      <c r="B30" s="26">
        <v>257</v>
      </c>
      <c r="C30" s="14">
        <f t="shared" si="0"/>
        <v>257</v>
      </c>
    </row>
    <row r="31" spans="1:3" ht="15">
      <c r="A31" s="17" t="s">
        <v>204</v>
      </c>
      <c r="B31" s="26">
        <v>96</v>
      </c>
      <c r="C31" s="14">
        <f t="shared" si="0"/>
        <v>96</v>
      </c>
    </row>
    <row r="32" spans="1:3" ht="15">
      <c r="A32" s="17" t="s">
        <v>205</v>
      </c>
      <c r="B32" s="26">
        <v>3</v>
      </c>
      <c r="C32" s="14">
        <f t="shared" si="0"/>
        <v>3</v>
      </c>
    </row>
    <row r="33" spans="1:3" ht="15">
      <c r="A33" s="99" t="s">
        <v>3</v>
      </c>
      <c r="B33" s="75">
        <f>SUM(B3:B32)</f>
        <v>3687</v>
      </c>
      <c r="C33" s="75">
        <f t="shared" si="0"/>
        <v>3687</v>
      </c>
    </row>
    <row r="34" spans="2:3" ht="15">
      <c r="B34" s="91"/>
      <c r="C34" s="91"/>
    </row>
    <row r="35" spans="2:3" ht="15">
      <c r="B35" s="91"/>
      <c r="C35" s="91"/>
    </row>
  </sheetData>
  <sheetProtection/>
  <mergeCells count="2">
    <mergeCell ref="A1:A2"/>
    <mergeCell ref="C1:C2"/>
  </mergeCells>
  <printOptions horizontalCentered="1"/>
  <pageMargins left="0.7086614173228347" right="0.7086614173228347" top="0.9448818897637796" bottom="0.15748031496062992" header="0.31496062992125984" footer="0.31496062992125984"/>
  <pageSetup horizontalDpi="600" verticalDpi="600" orientation="landscape" r:id="rId2"/>
  <headerFooter>
    <oddHeader>&amp;L&amp;G&amp;C&amp;"Verdana,Negrita"NUMERO DE PROPIEDADES CON PLANTACIONES DE VIDES
DE VINIFICACIÓN 
REGIÓN DEL BIO BIO&amp;RCUADRO N° 41</oddHeader>
    <oddFooter>&amp;R&amp;F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9.28125" style="23" customWidth="1"/>
    <col min="2" max="3" width="7.28125" style="23" customWidth="1"/>
    <col min="4" max="4" width="6.140625" style="23" customWidth="1"/>
    <col min="5" max="5" width="5.00390625" style="23" customWidth="1"/>
    <col min="6" max="6" width="5.7109375" style="23" customWidth="1"/>
    <col min="7" max="7" width="5.00390625" style="23" customWidth="1"/>
    <col min="8" max="8" width="9.00390625" style="23" customWidth="1"/>
    <col min="9" max="9" width="5.7109375" style="23" customWidth="1"/>
    <col min="10" max="11" width="5.00390625" style="23" customWidth="1"/>
    <col min="12" max="13" width="6.140625" style="23" customWidth="1"/>
    <col min="14" max="14" width="5.00390625" style="23" customWidth="1"/>
    <col min="15" max="15" width="7.28125" style="23" customWidth="1"/>
    <col min="16" max="16" width="5.00390625" style="23" customWidth="1"/>
    <col min="17" max="18" width="6.140625" style="23" customWidth="1"/>
    <col min="19" max="19" width="5.00390625" style="23" customWidth="1"/>
    <col min="20" max="20" width="9.00390625" style="23" customWidth="1"/>
    <col min="21" max="16384" width="11.421875" style="23" customWidth="1"/>
  </cols>
  <sheetData>
    <row r="1" spans="1:20" ht="29.25" customHeight="1">
      <c r="A1" s="316" t="s">
        <v>10</v>
      </c>
      <c r="B1" s="269" t="s">
        <v>28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319" t="s">
        <v>11</v>
      </c>
    </row>
    <row r="2" spans="1:20" ht="98.25" customHeight="1">
      <c r="A2" s="316"/>
      <c r="B2" s="24" t="s">
        <v>22</v>
      </c>
      <c r="C2" s="24" t="s">
        <v>207</v>
      </c>
      <c r="D2" s="24" t="s">
        <v>64</v>
      </c>
      <c r="E2" s="24" t="s">
        <v>89</v>
      </c>
      <c r="F2" s="24" t="s">
        <v>58</v>
      </c>
      <c r="G2" s="24" t="s">
        <v>23</v>
      </c>
      <c r="H2" s="24" t="s">
        <v>24</v>
      </c>
      <c r="I2" s="24" t="s">
        <v>61</v>
      </c>
      <c r="J2" s="24" t="s">
        <v>21</v>
      </c>
      <c r="K2" s="24" t="s">
        <v>423</v>
      </c>
      <c r="L2" s="24" t="s">
        <v>65</v>
      </c>
      <c r="M2" s="24" t="s">
        <v>66</v>
      </c>
      <c r="N2" s="24" t="s">
        <v>62</v>
      </c>
      <c r="O2" s="24" t="s">
        <v>26</v>
      </c>
      <c r="P2" s="24" t="s">
        <v>93</v>
      </c>
      <c r="Q2" s="24" t="s">
        <v>67</v>
      </c>
      <c r="R2" s="24" t="s">
        <v>19</v>
      </c>
      <c r="S2" s="24" t="s">
        <v>27</v>
      </c>
      <c r="T2" s="319"/>
    </row>
    <row r="3" spans="1:20" ht="10.5">
      <c r="A3" s="20" t="s">
        <v>176</v>
      </c>
      <c r="B3" s="231">
        <v>8.4</v>
      </c>
      <c r="C3" s="231"/>
      <c r="D3" s="231"/>
      <c r="E3" s="231"/>
      <c r="F3" s="231"/>
      <c r="G3" s="231"/>
      <c r="H3" s="231">
        <v>8</v>
      </c>
      <c r="I3" s="231"/>
      <c r="J3" s="231"/>
      <c r="K3" s="231"/>
      <c r="L3" s="231">
        <v>4.1</v>
      </c>
      <c r="M3" s="231"/>
      <c r="N3" s="231"/>
      <c r="O3" s="231">
        <v>18.13</v>
      </c>
      <c r="P3" s="231"/>
      <c r="Q3" s="231"/>
      <c r="R3" s="231"/>
      <c r="S3" s="231"/>
      <c r="T3" s="121">
        <f aca="true" t="shared" si="0" ref="T3:T30">SUM(B3:S3)</f>
        <v>38.629999999999995</v>
      </c>
    </row>
    <row r="4" spans="1:20" ht="10.5">
      <c r="A4" s="20" t="s">
        <v>177</v>
      </c>
      <c r="B4" s="231">
        <v>24.82</v>
      </c>
      <c r="C4" s="231"/>
      <c r="D4" s="231"/>
      <c r="E4" s="231"/>
      <c r="F4" s="231"/>
      <c r="G4" s="231"/>
      <c r="H4" s="231"/>
      <c r="I4" s="231"/>
      <c r="J4" s="231"/>
      <c r="K4" s="231"/>
      <c r="L4" s="231">
        <v>3.99</v>
      </c>
      <c r="M4" s="231">
        <v>5.02</v>
      </c>
      <c r="N4" s="231"/>
      <c r="O4" s="231">
        <v>27.88</v>
      </c>
      <c r="P4" s="231"/>
      <c r="Q4" s="231"/>
      <c r="R4" s="231"/>
      <c r="S4" s="231"/>
      <c r="T4" s="121">
        <f t="shared" si="0"/>
        <v>61.709999999999994</v>
      </c>
    </row>
    <row r="5" spans="1:20" ht="10.5">
      <c r="A5" s="20" t="s">
        <v>178</v>
      </c>
      <c r="B5" s="231">
        <v>33.050000000000004</v>
      </c>
      <c r="C5" s="231"/>
      <c r="D5" s="231"/>
      <c r="E5" s="231"/>
      <c r="F5" s="231"/>
      <c r="G5" s="231"/>
      <c r="H5" s="231">
        <v>20.35</v>
      </c>
      <c r="I5" s="231"/>
      <c r="J5" s="231"/>
      <c r="K5" s="231"/>
      <c r="L5" s="231"/>
      <c r="M5" s="231"/>
      <c r="N5" s="231"/>
      <c r="O5" s="231">
        <v>39.4</v>
      </c>
      <c r="P5" s="231"/>
      <c r="Q5" s="231">
        <v>4.3</v>
      </c>
      <c r="R5" s="231"/>
      <c r="S5" s="231"/>
      <c r="T5" s="121">
        <f t="shared" si="0"/>
        <v>97.10000000000001</v>
      </c>
    </row>
    <row r="6" spans="1:20" ht="10.5">
      <c r="A6" s="20" t="s">
        <v>179</v>
      </c>
      <c r="B6" s="231">
        <v>30.35</v>
      </c>
      <c r="C6" s="231"/>
      <c r="D6" s="231"/>
      <c r="E6" s="231"/>
      <c r="F6" s="231"/>
      <c r="G6" s="231"/>
      <c r="H6" s="231">
        <v>4.75</v>
      </c>
      <c r="I6" s="231"/>
      <c r="J6" s="231"/>
      <c r="K6" s="231"/>
      <c r="L6" s="231"/>
      <c r="M6" s="231">
        <v>0.4</v>
      </c>
      <c r="N6" s="231"/>
      <c r="O6" s="231">
        <v>8.89</v>
      </c>
      <c r="P6" s="231"/>
      <c r="Q6" s="231">
        <v>7.5</v>
      </c>
      <c r="R6" s="231"/>
      <c r="S6" s="231"/>
      <c r="T6" s="121">
        <f t="shared" si="0"/>
        <v>51.89</v>
      </c>
    </row>
    <row r="7" spans="1:20" ht="10.5">
      <c r="A7" s="20" t="s">
        <v>180</v>
      </c>
      <c r="B7" s="231"/>
      <c r="C7" s="231"/>
      <c r="D7" s="231"/>
      <c r="E7" s="231"/>
      <c r="F7" s="231"/>
      <c r="G7" s="231"/>
      <c r="H7" s="231">
        <v>1.5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121">
        <f t="shared" si="0"/>
        <v>1.5</v>
      </c>
    </row>
    <row r="8" spans="1:20" ht="10.5">
      <c r="A8" s="20" t="s">
        <v>181</v>
      </c>
      <c r="B8" s="231">
        <v>1.95</v>
      </c>
      <c r="C8" s="231">
        <v>1.1</v>
      </c>
      <c r="D8" s="231"/>
      <c r="E8" s="231">
        <v>2.05</v>
      </c>
      <c r="F8" s="231"/>
      <c r="G8" s="231">
        <v>5</v>
      </c>
      <c r="H8" s="231">
        <v>914.1899999999999</v>
      </c>
      <c r="I8" s="231">
        <v>1</v>
      </c>
      <c r="J8" s="231"/>
      <c r="K8" s="231">
        <v>3.5</v>
      </c>
      <c r="L8" s="231"/>
      <c r="M8" s="231">
        <v>0.8</v>
      </c>
      <c r="N8" s="231"/>
      <c r="O8" s="231">
        <v>4.25</v>
      </c>
      <c r="P8" s="231"/>
      <c r="Q8" s="231">
        <v>6.409999999999999</v>
      </c>
      <c r="R8" s="231">
        <v>4.199999999999999</v>
      </c>
      <c r="S8" s="231"/>
      <c r="T8" s="121">
        <f t="shared" si="0"/>
        <v>944.4499999999999</v>
      </c>
    </row>
    <row r="9" spans="1:20" ht="10.5">
      <c r="A9" s="20" t="s">
        <v>182</v>
      </c>
      <c r="B9" s="231">
        <v>5.1</v>
      </c>
      <c r="C9" s="231"/>
      <c r="D9" s="231">
        <v>10.2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>
        <v>8.2</v>
      </c>
      <c r="P9" s="231"/>
      <c r="Q9" s="231"/>
      <c r="R9" s="231"/>
      <c r="S9" s="231"/>
      <c r="T9" s="121">
        <f t="shared" si="0"/>
        <v>23.5</v>
      </c>
    </row>
    <row r="10" spans="1:20" ht="10.5">
      <c r="A10" s="20" t="s">
        <v>184</v>
      </c>
      <c r="B10" s="231"/>
      <c r="C10" s="231"/>
      <c r="D10" s="231"/>
      <c r="E10" s="231"/>
      <c r="F10" s="231"/>
      <c r="G10" s="231"/>
      <c r="H10" s="231">
        <v>149.26000000000002</v>
      </c>
      <c r="I10" s="231"/>
      <c r="J10" s="231"/>
      <c r="K10" s="231"/>
      <c r="L10" s="231"/>
      <c r="M10" s="231"/>
      <c r="N10" s="231"/>
      <c r="O10" s="231">
        <v>0.21</v>
      </c>
      <c r="P10" s="231"/>
      <c r="Q10" s="231"/>
      <c r="R10" s="231"/>
      <c r="S10" s="231"/>
      <c r="T10" s="121">
        <f t="shared" si="0"/>
        <v>149.47000000000003</v>
      </c>
    </row>
    <row r="11" spans="1:20" ht="10.5">
      <c r="A11" s="20" t="s">
        <v>185</v>
      </c>
      <c r="B11" s="231"/>
      <c r="C11" s="231"/>
      <c r="D11" s="231"/>
      <c r="E11" s="231"/>
      <c r="F11" s="231"/>
      <c r="G11" s="231"/>
      <c r="H11" s="231">
        <v>5.300000000000001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121">
        <f t="shared" si="0"/>
        <v>5.300000000000001</v>
      </c>
    </row>
    <row r="12" spans="1:20" ht="10.5">
      <c r="A12" s="20" t="s">
        <v>187</v>
      </c>
      <c r="B12" s="231">
        <v>9.3</v>
      </c>
      <c r="C12" s="231"/>
      <c r="D12" s="231">
        <v>0.3</v>
      </c>
      <c r="E12" s="231"/>
      <c r="F12" s="231"/>
      <c r="G12" s="231"/>
      <c r="H12" s="231">
        <v>0.1</v>
      </c>
      <c r="I12" s="231"/>
      <c r="J12" s="231">
        <v>0.15</v>
      </c>
      <c r="K12" s="231"/>
      <c r="L12" s="231"/>
      <c r="M12" s="231">
        <v>0.3</v>
      </c>
      <c r="N12" s="231"/>
      <c r="O12" s="231">
        <v>5.8999999999999995</v>
      </c>
      <c r="P12" s="231"/>
      <c r="Q12" s="231">
        <v>0.15</v>
      </c>
      <c r="R12" s="231"/>
      <c r="S12" s="231">
        <v>0.04</v>
      </c>
      <c r="T12" s="121">
        <f t="shared" si="0"/>
        <v>16.24</v>
      </c>
    </row>
    <row r="13" spans="1:20" ht="10.5">
      <c r="A13" s="20" t="s">
        <v>188</v>
      </c>
      <c r="B13" s="231">
        <v>166.07</v>
      </c>
      <c r="C13" s="231"/>
      <c r="D13" s="231">
        <v>15.579999999999998</v>
      </c>
      <c r="E13" s="231"/>
      <c r="F13" s="231"/>
      <c r="G13" s="231"/>
      <c r="H13" s="231"/>
      <c r="I13" s="231"/>
      <c r="J13" s="231"/>
      <c r="K13" s="231"/>
      <c r="L13" s="231">
        <v>3.19</v>
      </c>
      <c r="M13" s="231">
        <v>49.89</v>
      </c>
      <c r="N13" s="231"/>
      <c r="O13" s="231">
        <v>82.46</v>
      </c>
      <c r="P13" s="231">
        <v>0.73</v>
      </c>
      <c r="Q13" s="231"/>
      <c r="R13" s="231"/>
      <c r="S13" s="231">
        <v>0.8</v>
      </c>
      <c r="T13" s="121">
        <f t="shared" si="0"/>
        <v>318.71999999999997</v>
      </c>
    </row>
    <row r="14" spans="1:20" ht="10.5">
      <c r="A14" s="20" t="s">
        <v>189</v>
      </c>
      <c r="B14" s="231"/>
      <c r="C14" s="231"/>
      <c r="D14" s="231"/>
      <c r="E14" s="231"/>
      <c r="F14" s="231"/>
      <c r="G14" s="231"/>
      <c r="H14" s="231">
        <v>1.8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>
        <v>0.1</v>
      </c>
      <c r="S14" s="231"/>
      <c r="T14" s="121">
        <f t="shared" si="0"/>
        <v>1.9000000000000001</v>
      </c>
    </row>
    <row r="15" spans="1:20" ht="10.5">
      <c r="A15" s="20" t="s">
        <v>190</v>
      </c>
      <c r="B15" s="231">
        <v>75.52</v>
      </c>
      <c r="C15" s="231"/>
      <c r="D15" s="231">
        <v>2.37</v>
      </c>
      <c r="E15" s="231"/>
      <c r="F15" s="231"/>
      <c r="G15" s="231"/>
      <c r="H15" s="231">
        <v>0.05</v>
      </c>
      <c r="I15" s="231"/>
      <c r="J15" s="231"/>
      <c r="K15" s="231"/>
      <c r="L15" s="231"/>
      <c r="M15" s="231"/>
      <c r="N15" s="231"/>
      <c r="O15" s="231">
        <v>88.65</v>
      </c>
      <c r="P15" s="231"/>
      <c r="Q15" s="231"/>
      <c r="R15" s="231"/>
      <c r="S15" s="231"/>
      <c r="T15" s="121">
        <f t="shared" si="0"/>
        <v>166.59</v>
      </c>
    </row>
    <row r="16" spans="1:20" ht="10.5">
      <c r="A16" s="20" t="s">
        <v>191</v>
      </c>
      <c r="B16" s="231">
        <v>0.5</v>
      </c>
      <c r="C16" s="231"/>
      <c r="D16" s="231"/>
      <c r="E16" s="231"/>
      <c r="F16" s="231">
        <v>0.7</v>
      </c>
      <c r="G16" s="231"/>
      <c r="H16" s="231">
        <v>102.08999999999992</v>
      </c>
      <c r="I16" s="231">
        <v>0.03</v>
      </c>
      <c r="J16" s="231"/>
      <c r="K16" s="231">
        <v>0.63</v>
      </c>
      <c r="L16" s="231"/>
      <c r="M16" s="231"/>
      <c r="N16" s="231"/>
      <c r="O16" s="231"/>
      <c r="P16" s="231"/>
      <c r="Q16" s="231"/>
      <c r="R16" s="231"/>
      <c r="S16" s="231"/>
      <c r="T16" s="121">
        <f t="shared" si="0"/>
        <v>103.94999999999992</v>
      </c>
    </row>
    <row r="17" spans="1:20" ht="10.5">
      <c r="A17" s="20" t="s">
        <v>192</v>
      </c>
      <c r="B17" s="231">
        <v>7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>
        <v>2</v>
      </c>
      <c r="P17" s="231"/>
      <c r="Q17" s="231"/>
      <c r="R17" s="231"/>
      <c r="S17" s="231"/>
      <c r="T17" s="121">
        <f t="shared" si="0"/>
        <v>9</v>
      </c>
    </row>
    <row r="18" spans="1:20" ht="10.5">
      <c r="A18" s="20" t="s">
        <v>193</v>
      </c>
      <c r="B18" s="231">
        <v>14.8</v>
      </c>
      <c r="C18" s="231"/>
      <c r="D18" s="231"/>
      <c r="E18" s="231"/>
      <c r="F18" s="231">
        <v>0.25</v>
      </c>
      <c r="G18" s="231"/>
      <c r="H18" s="231">
        <v>426.7799999999999</v>
      </c>
      <c r="I18" s="231"/>
      <c r="J18" s="231"/>
      <c r="K18" s="231"/>
      <c r="L18" s="231"/>
      <c r="M18" s="231"/>
      <c r="N18" s="231"/>
      <c r="O18" s="231">
        <v>8.84</v>
      </c>
      <c r="P18" s="231"/>
      <c r="Q18" s="231"/>
      <c r="R18" s="231"/>
      <c r="S18" s="231"/>
      <c r="T18" s="121">
        <f t="shared" si="0"/>
        <v>450.6699999999999</v>
      </c>
    </row>
    <row r="19" spans="1:20" ht="10.5">
      <c r="A19" s="20" t="s">
        <v>194</v>
      </c>
      <c r="B19" s="231">
        <v>45.529999999999994</v>
      </c>
      <c r="C19" s="231">
        <v>132.95999999999998</v>
      </c>
      <c r="D19" s="231">
        <v>3.83</v>
      </c>
      <c r="E19" s="231"/>
      <c r="F19" s="231"/>
      <c r="G19" s="231">
        <v>0.5</v>
      </c>
      <c r="H19" s="231">
        <v>532.8199999999999</v>
      </c>
      <c r="I19" s="231"/>
      <c r="J19" s="231">
        <v>0.82</v>
      </c>
      <c r="K19" s="231"/>
      <c r="L19" s="231"/>
      <c r="M19" s="231"/>
      <c r="N19" s="231">
        <v>0.6</v>
      </c>
      <c r="O19" s="231">
        <v>2.5999999999999996</v>
      </c>
      <c r="P19" s="231"/>
      <c r="Q19" s="231"/>
      <c r="R19" s="231">
        <v>26.169999999999998</v>
      </c>
      <c r="S19" s="231"/>
      <c r="T19" s="121">
        <f t="shared" si="0"/>
        <v>745.8299999999999</v>
      </c>
    </row>
    <row r="20" spans="1:20" ht="10.5">
      <c r="A20" s="20" t="s">
        <v>195</v>
      </c>
      <c r="B20" s="231">
        <v>5.2</v>
      </c>
      <c r="C20" s="231"/>
      <c r="D20" s="231"/>
      <c r="E20" s="231"/>
      <c r="F20" s="231"/>
      <c r="G20" s="231"/>
      <c r="H20" s="231">
        <v>28.770000000000003</v>
      </c>
      <c r="I20" s="231"/>
      <c r="J20" s="231"/>
      <c r="K20" s="231"/>
      <c r="L20" s="231"/>
      <c r="M20" s="231"/>
      <c r="N20" s="231"/>
      <c r="O20" s="231"/>
      <c r="P20" s="231"/>
      <c r="Q20" s="231">
        <v>6</v>
      </c>
      <c r="R20" s="231">
        <v>0.5</v>
      </c>
      <c r="S20" s="231"/>
      <c r="T20" s="121">
        <f t="shared" si="0"/>
        <v>40.470000000000006</v>
      </c>
    </row>
    <row r="21" spans="1:20" ht="10.5">
      <c r="A21" s="20" t="s">
        <v>196</v>
      </c>
      <c r="B21" s="231">
        <v>12.22</v>
      </c>
      <c r="C21" s="231">
        <v>1.9500000000000002</v>
      </c>
      <c r="D21" s="231"/>
      <c r="E21" s="231"/>
      <c r="F21" s="231"/>
      <c r="G21" s="231"/>
      <c r="H21" s="231">
        <v>533.4499999999999</v>
      </c>
      <c r="I21" s="231"/>
      <c r="J21" s="231">
        <v>0.09</v>
      </c>
      <c r="K21" s="231"/>
      <c r="L21" s="231"/>
      <c r="M21" s="231"/>
      <c r="N21" s="231"/>
      <c r="O21" s="231"/>
      <c r="P21" s="231"/>
      <c r="Q21" s="231">
        <v>1</v>
      </c>
      <c r="R21" s="231">
        <v>9.350000000000001</v>
      </c>
      <c r="S21" s="231"/>
      <c r="T21" s="121">
        <f t="shared" si="0"/>
        <v>558.06</v>
      </c>
    </row>
    <row r="22" spans="1:20" ht="10.5">
      <c r="A22" s="20" t="s">
        <v>197</v>
      </c>
      <c r="B22" s="231"/>
      <c r="C22" s="231"/>
      <c r="D22" s="231"/>
      <c r="E22" s="231"/>
      <c r="F22" s="231"/>
      <c r="G22" s="231"/>
      <c r="H22" s="231">
        <v>3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121">
        <f t="shared" si="0"/>
        <v>3</v>
      </c>
    </row>
    <row r="23" spans="1:20" ht="10.5">
      <c r="A23" s="20" t="s">
        <v>199</v>
      </c>
      <c r="B23" s="231">
        <v>22.86</v>
      </c>
      <c r="C23" s="231"/>
      <c r="D23" s="231"/>
      <c r="E23" s="231"/>
      <c r="F23" s="231"/>
      <c r="G23" s="231"/>
      <c r="H23" s="231">
        <v>115.73</v>
      </c>
      <c r="I23" s="231"/>
      <c r="J23" s="231"/>
      <c r="K23" s="231"/>
      <c r="L23" s="231">
        <v>4.7700000000000005</v>
      </c>
      <c r="M23" s="231">
        <v>4.44</v>
      </c>
      <c r="N23" s="231"/>
      <c r="O23" s="231">
        <v>24.35</v>
      </c>
      <c r="P23" s="231"/>
      <c r="Q23" s="231"/>
      <c r="R23" s="231">
        <v>2.75</v>
      </c>
      <c r="S23" s="231"/>
      <c r="T23" s="121">
        <f t="shared" si="0"/>
        <v>174.9</v>
      </c>
    </row>
    <row r="24" spans="1:20" ht="10.5">
      <c r="A24" s="20" t="s">
        <v>200</v>
      </c>
      <c r="B24" s="231"/>
      <c r="C24" s="231"/>
      <c r="D24" s="231"/>
      <c r="E24" s="231"/>
      <c r="F24" s="231"/>
      <c r="G24" s="231"/>
      <c r="H24" s="231">
        <v>0.89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121">
        <f t="shared" si="0"/>
        <v>0.89</v>
      </c>
    </row>
    <row r="25" spans="1:20" ht="10.5">
      <c r="A25" s="20" t="s">
        <v>201</v>
      </c>
      <c r="B25" s="231"/>
      <c r="C25" s="231"/>
      <c r="D25" s="231"/>
      <c r="E25" s="231"/>
      <c r="F25" s="231"/>
      <c r="G25" s="231"/>
      <c r="H25" s="231">
        <v>6.45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121">
        <f t="shared" si="0"/>
        <v>6.45</v>
      </c>
    </row>
    <row r="26" spans="1:20" ht="10.5">
      <c r="A26" s="20" t="s">
        <v>202</v>
      </c>
      <c r="B26" s="231"/>
      <c r="C26" s="231"/>
      <c r="D26" s="231"/>
      <c r="E26" s="231"/>
      <c r="F26" s="231"/>
      <c r="G26" s="231"/>
      <c r="H26" s="231">
        <v>80.01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121">
        <f t="shared" si="0"/>
        <v>80.01</v>
      </c>
    </row>
    <row r="27" spans="1:20" ht="10.5">
      <c r="A27" s="20" t="s">
        <v>203</v>
      </c>
      <c r="B27" s="231"/>
      <c r="C27" s="231"/>
      <c r="D27" s="231"/>
      <c r="E27" s="231"/>
      <c r="F27" s="231"/>
      <c r="G27" s="231"/>
      <c r="H27" s="231">
        <v>307.42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>
        <v>3.66</v>
      </c>
      <c r="S27" s="231"/>
      <c r="T27" s="121">
        <f t="shared" si="0"/>
        <v>311.08000000000004</v>
      </c>
    </row>
    <row r="28" spans="1:20" ht="10.5">
      <c r="A28" s="20" t="s">
        <v>204</v>
      </c>
      <c r="B28" s="231">
        <v>3</v>
      </c>
      <c r="C28" s="231"/>
      <c r="D28" s="231">
        <v>6.45</v>
      </c>
      <c r="E28" s="231"/>
      <c r="F28" s="231"/>
      <c r="G28" s="231"/>
      <c r="H28" s="231">
        <v>11.899999999999999</v>
      </c>
      <c r="I28" s="231"/>
      <c r="J28" s="231"/>
      <c r="K28" s="231"/>
      <c r="L28" s="231">
        <v>5.69</v>
      </c>
      <c r="M28" s="231">
        <v>1.98</v>
      </c>
      <c r="N28" s="231"/>
      <c r="O28" s="231">
        <v>17.08</v>
      </c>
      <c r="P28" s="231"/>
      <c r="Q28" s="231"/>
      <c r="R28" s="231"/>
      <c r="S28" s="231">
        <v>3.62</v>
      </c>
      <c r="T28" s="121">
        <f t="shared" si="0"/>
        <v>49.71999999999999</v>
      </c>
    </row>
    <row r="29" spans="1:20" ht="10.5">
      <c r="A29" s="20" t="s">
        <v>205</v>
      </c>
      <c r="B29" s="231">
        <v>0.1</v>
      </c>
      <c r="C29" s="231">
        <v>0.5</v>
      </c>
      <c r="D29" s="231"/>
      <c r="E29" s="231"/>
      <c r="F29" s="231"/>
      <c r="G29" s="231"/>
      <c r="H29" s="231">
        <v>1.5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121">
        <f t="shared" si="0"/>
        <v>2.1</v>
      </c>
    </row>
    <row r="30" spans="1:20" ht="27" customHeight="1">
      <c r="A30" s="83" t="s">
        <v>208</v>
      </c>
      <c r="B30" s="122">
        <f aca="true" t="shared" si="1" ref="B30:S30">SUM(B3:B29)</f>
        <v>465.77</v>
      </c>
      <c r="C30" s="122">
        <f t="shared" si="1"/>
        <v>136.50999999999996</v>
      </c>
      <c r="D30" s="122">
        <f t="shared" si="1"/>
        <v>38.730000000000004</v>
      </c>
      <c r="E30" s="122">
        <f t="shared" si="1"/>
        <v>2.05</v>
      </c>
      <c r="F30" s="122">
        <f t="shared" si="1"/>
        <v>0.95</v>
      </c>
      <c r="G30" s="122">
        <f t="shared" si="1"/>
        <v>5.5</v>
      </c>
      <c r="H30" s="122">
        <f t="shared" si="1"/>
        <v>3256.1099999999997</v>
      </c>
      <c r="I30" s="122">
        <f t="shared" si="1"/>
        <v>1.03</v>
      </c>
      <c r="J30" s="122">
        <f t="shared" si="1"/>
        <v>1.06</v>
      </c>
      <c r="K30" s="122">
        <f t="shared" si="1"/>
        <v>4.13</v>
      </c>
      <c r="L30" s="122">
        <f t="shared" si="1"/>
        <v>21.740000000000002</v>
      </c>
      <c r="M30" s="122">
        <f t="shared" si="1"/>
        <v>62.82999999999999</v>
      </c>
      <c r="N30" s="122">
        <f t="shared" si="1"/>
        <v>0.6</v>
      </c>
      <c r="O30" s="122">
        <f t="shared" si="1"/>
        <v>338.84000000000003</v>
      </c>
      <c r="P30" s="122">
        <f t="shared" si="1"/>
        <v>0.73</v>
      </c>
      <c r="Q30" s="122">
        <f t="shared" si="1"/>
        <v>25.36</v>
      </c>
      <c r="R30" s="122">
        <f t="shared" si="1"/>
        <v>46.730000000000004</v>
      </c>
      <c r="S30" s="122">
        <f t="shared" si="1"/>
        <v>4.46</v>
      </c>
      <c r="T30" s="122">
        <f t="shared" si="0"/>
        <v>4413.129999999998</v>
      </c>
    </row>
  </sheetData>
  <sheetProtection/>
  <mergeCells count="3">
    <mergeCell ref="B1:S1"/>
    <mergeCell ref="A1:A2"/>
    <mergeCell ref="T1:T2"/>
  </mergeCells>
  <printOptions horizontalCentered="1"/>
  <pageMargins left="0" right="0" top="1.535433070866142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REGIÓN DEL BIO BIO&amp;RCUADRO N° 42</oddHeader>
    <oddFooter>&amp;R&amp;F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421875" style="27" customWidth="1"/>
    <col min="2" max="2" width="6.140625" style="27" customWidth="1"/>
    <col min="3" max="4" width="7.28125" style="27" customWidth="1"/>
    <col min="5" max="5" width="6.8515625" style="27" customWidth="1"/>
    <col min="6" max="6" width="8.8515625" style="27" customWidth="1"/>
    <col min="7" max="7" width="7.8515625" style="27" customWidth="1"/>
    <col min="8" max="8" width="7.28125" style="27" bestFit="1" customWidth="1"/>
    <col min="9" max="9" width="6.8515625" style="27" customWidth="1"/>
    <col min="10" max="10" width="5.00390625" style="27" customWidth="1"/>
    <col min="11" max="11" width="7.8515625" style="27" customWidth="1"/>
    <col min="12" max="12" width="9.00390625" style="27" customWidth="1"/>
    <col min="13" max="13" width="5.421875" style="27" customWidth="1"/>
    <col min="14" max="14" width="5.00390625" style="27" customWidth="1"/>
    <col min="15" max="15" width="8.00390625" style="27" customWidth="1"/>
    <col min="16" max="16" width="7.140625" style="27" customWidth="1"/>
    <col min="17" max="17" width="7.28125" style="27" customWidth="1"/>
    <col min="18" max="18" width="7.140625" style="27" customWidth="1"/>
    <col min="19" max="19" width="5.00390625" style="27" customWidth="1"/>
    <col min="20" max="20" width="9.00390625" style="27" customWidth="1"/>
    <col min="21" max="16384" width="11.421875" style="27" customWidth="1"/>
  </cols>
  <sheetData>
    <row r="1" spans="1:20" ht="24" customHeight="1">
      <c r="A1" s="316" t="s">
        <v>10</v>
      </c>
      <c r="B1" s="269" t="s">
        <v>43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320" t="s">
        <v>11</v>
      </c>
    </row>
    <row r="2" spans="1:20" ht="91.5" customHeight="1">
      <c r="A2" s="316"/>
      <c r="B2" s="24" t="s">
        <v>30</v>
      </c>
      <c r="C2" s="24" t="s">
        <v>31</v>
      </c>
      <c r="D2" s="24" t="s">
        <v>206</v>
      </c>
      <c r="E2" s="24" t="s">
        <v>129</v>
      </c>
      <c r="F2" s="24" t="s">
        <v>32</v>
      </c>
      <c r="G2" s="24" t="s">
        <v>169</v>
      </c>
      <c r="H2" s="24" t="s">
        <v>209</v>
      </c>
      <c r="I2" s="24" t="s">
        <v>33</v>
      </c>
      <c r="J2" s="24" t="s">
        <v>34</v>
      </c>
      <c r="K2" s="24" t="s">
        <v>35</v>
      </c>
      <c r="L2" s="24" t="s">
        <v>38</v>
      </c>
      <c r="M2" s="24" t="s">
        <v>68</v>
      </c>
      <c r="N2" s="24" t="s">
        <v>95</v>
      </c>
      <c r="O2" s="24" t="s">
        <v>39</v>
      </c>
      <c r="P2" s="24" t="s">
        <v>174</v>
      </c>
      <c r="Q2" s="24" t="s">
        <v>41</v>
      </c>
      <c r="R2" s="24" t="s">
        <v>42</v>
      </c>
      <c r="S2" s="24" t="s">
        <v>132</v>
      </c>
      <c r="T2" s="321"/>
    </row>
    <row r="3" spans="1:20" ht="11.25">
      <c r="A3" s="25" t="s">
        <v>176</v>
      </c>
      <c r="B3" s="231"/>
      <c r="C3" s="231">
        <v>61.49999999999999</v>
      </c>
      <c r="D3" s="231"/>
      <c r="E3" s="231"/>
      <c r="F3" s="231">
        <v>47.25000000000001</v>
      </c>
      <c r="G3" s="231"/>
      <c r="H3" s="231">
        <v>5</v>
      </c>
      <c r="I3" s="231">
        <v>4.3</v>
      </c>
      <c r="J3" s="231">
        <v>1</v>
      </c>
      <c r="K3" s="231">
        <v>19.54</v>
      </c>
      <c r="L3" s="231">
        <v>25</v>
      </c>
      <c r="M3" s="231">
        <v>0.6</v>
      </c>
      <c r="N3" s="231">
        <v>0.1</v>
      </c>
      <c r="O3" s="231">
        <v>9.21</v>
      </c>
      <c r="P3" s="231"/>
      <c r="Q3" s="231">
        <v>3.1999999999999997</v>
      </c>
      <c r="R3" s="231">
        <v>2.29</v>
      </c>
      <c r="S3" s="231">
        <v>1</v>
      </c>
      <c r="T3" s="117">
        <f aca="true" t="shared" si="0" ref="T3:T32">SUM(B3:S3)</f>
        <v>179.98999999999998</v>
      </c>
    </row>
    <row r="4" spans="1:20" ht="11.25">
      <c r="A4" s="25" t="s">
        <v>177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>
        <v>1.5</v>
      </c>
      <c r="M4" s="231"/>
      <c r="N4" s="231"/>
      <c r="O4" s="231">
        <v>40.57</v>
      </c>
      <c r="P4" s="231"/>
      <c r="Q4" s="231">
        <v>2.64</v>
      </c>
      <c r="R4" s="231"/>
      <c r="S4" s="231"/>
      <c r="T4" s="117">
        <f t="shared" si="0"/>
        <v>44.71</v>
      </c>
    </row>
    <row r="5" spans="1:20" ht="11.25">
      <c r="A5" s="25" t="s">
        <v>178</v>
      </c>
      <c r="B5" s="231"/>
      <c r="C5" s="231">
        <v>60.790000000000006</v>
      </c>
      <c r="D5" s="231"/>
      <c r="E5" s="231">
        <v>24.71</v>
      </c>
      <c r="F5" s="231">
        <v>4.43</v>
      </c>
      <c r="G5" s="231">
        <v>12</v>
      </c>
      <c r="H5" s="231"/>
      <c r="I5" s="231"/>
      <c r="J5" s="231"/>
      <c r="K5" s="231">
        <v>56.44</v>
      </c>
      <c r="L5" s="231">
        <v>73.93</v>
      </c>
      <c r="M5" s="231"/>
      <c r="N5" s="231"/>
      <c r="O5" s="231">
        <v>10</v>
      </c>
      <c r="P5" s="231"/>
      <c r="Q5" s="231">
        <v>33.49</v>
      </c>
      <c r="R5" s="231"/>
      <c r="S5" s="231"/>
      <c r="T5" s="117">
        <f t="shared" si="0"/>
        <v>275.79</v>
      </c>
    </row>
    <row r="6" spans="1:20" ht="11.25">
      <c r="A6" s="25" t="s">
        <v>179</v>
      </c>
      <c r="B6" s="231">
        <v>6.1</v>
      </c>
      <c r="C6" s="231">
        <v>85.74</v>
      </c>
      <c r="D6" s="231"/>
      <c r="E6" s="231">
        <v>2.36</v>
      </c>
      <c r="F6" s="231">
        <v>3.8</v>
      </c>
      <c r="G6" s="231"/>
      <c r="H6" s="231"/>
      <c r="I6" s="231">
        <v>2</v>
      </c>
      <c r="J6" s="231"/>
      <c r="K6" s="231">
        <v>6.31</v>
      </c>
      <c r="L6" s="231">
        <v>28.85</v>
      </c>
      <c r="M6" s="231"/>
      <c r="N6" s="231"/>
      <c r="O6" s="231">
        <v>15.91</v>
      </c>
      <c r="P6" s="231"/>
      <c r="Q6" s="231">
        <v>10.330000000000002</v>
      </c>
      <c r="R6" s="231"/>
      <c r="S6" s="231"/>
      <c r="T6" s="117">
        <f t="shared" si="0"/>
        <v>161.4</v>
      </c>
    </row>
    <row r="7" spans="1:20" ht="11.25">
      <c r="A7" s="25" t="s">
        <v>180</v>
      </c>
      <c r="B7" s="231"/>
      <c r="C7" s="231"/>
      <c r="D7" s="231"/>
      <c r="E7" s="231"/>
      <c r="F7" s="231"/>
      <c r="G7" s="231">
        <v>0.5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117">
        <f t="shared" si="0"/>
        <v>0.5</v>
      </c>
    </row>
    <row r="8" spans="1:20" ht="11.25">
      <c r="A8" s="25" t="s">
        <v>181</v>
      </c>
      <c r="B8" s="231">
        <v>0.12</v>
      </c>
      <c r="C8" s="231">
        <v>4.6899999999999995</v>
      </c>
      <c r="D8" s="231">
        <v>15.05</v>
      </c>
      <c r="E8" s="231">
        <v>1.3199999999999998</v>
      </c>
      <c r="F8" s="231">
        <v>1.6</v>
      </c>
      <c r="G8" s="231">
        <v>230.4</v>
      </c>
      <c r="H8" s="231">
        <v>3.9099999999999997</v>
      </c>
      <c r="I8" s="231"/>
      <c r="J8" s="231"/>
      <c r="K8" s="231">
        <v>3.73</v>
      </c>
      <c r="L8" s="231">
        <v>215.6899999999999</v>
      </c>
      <c r="M8" s="231"/>
      <c r="N8" s="231"/>
      <c r="O8" s="231">
        <v>4.5</v>
      </c>
      <c r="P8" s="231"/>
      <c r="Q8" s="231"/>
      <c r="R8" s="231">
        <v>1.3</v>
      </c>
      <c r="S8" s="231"/>
      <c r="T8" s="117">
        <f t="shared" si="0"/>
        <v>482.31</v>
      </c>
    </row>
    <row r="9" spans="1:20" ht="11.25">
      <c r="A9" s="25" t="s">
        <v>182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>
        <v>6.4</v>
      </c>
      <c r="P9" s="231"/>
      <c r="Q9" s="231"/>
      <c r="R9" s="231"/>
      <c r="S9" s="231"/>
      <c r="T9" s="117">
        <f t="shared" si="0"/>
        <v>6.4</v>
      </c>
    </row>
    <row r="10" spans="1:20" ht="11.25">
      <c r="A10" s="25" t="s">
        <v>183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>
        <v>3.4</v>
      </c>
      <c r="M10" s="231"/>
      <c r="N10" s="231"/>
      <c r="O10" s="231"/>
      <c r="P10" s="231"/>
      <c r="Q10" s="231"/>
      <c r="R10" s="231"/>
      <c r="S10" s="231"/>
      <c r="T10" s="117">
        <f t="shared" si="0"/>
        <v>3.4</v>
      </c>
    </row>
    <row r="11" spans="1:20" ht="11.25">
      <c r="A11" s="25" t="s">
        <v>184</v>
      </c>
      <c r="B11" s="231"/>
      <c r="C11" s="231"/>
      <c r="D11" s="231">
        <v>0.14</v>
      </c>
      <c r="E11" s="231"/>
      <c r="F11" s="231"/>
      <c r="G11" s="231">
        <v>30.58</v>
      </c>
      <c r="H11" s="231">
        <v>0.54</v>
      </c>
      <c r="I11" s="231"/>
      <c r="J11" s="231"/>
      <c r="K11" s="231"/>
      <c r="L11" s="231">
        <v>11.340000000000002</v>
      </c>
      <c r="M11" s="231"/>
      <c r="N11" s="231"/>
      <c r="O11" s="231"/>
      <c r="P11" s="231"/>
      <c r="Q11" s="231">
        <v>0.75</v>
      </c>
      <c r="R11" s="231">
        <v>0.35</v>
      </c>
      <c r="S11" s="231"/>
      <c r="T11" s="117">
        <f t="shared" si="0"/>
        <v>43.7</v>
      </c>
    </row>
    <row r="12" spans="1:20" ht="11.25">
      <c r="A12" s="25" t="s">
        <v>185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>
        <v>9.4</v>
      </c>
      <c r="M12" s="231"/>
      <c r="N12" s="231"/>
      <c r="O12" s="231"/>
      <c r="P12" s="231"/>
      <c r="Q12" s="231"/>
      <c r="R12" s="231"/>
      <c r="S12" s="231"/>
      <c r="T12" s="117">
        <f t="shared" si="0"/>
        <v>9.4</v>
      </c>
    </row>
    <row r="13" spans="1:20" ht="11.25">
      <c r="A13" s="25" t="s">
        <v>186</v>
      </c>
      <c r="B13" s="231"/>
      <c r="C13" s="231">
        <v>0.25</v>
      </c>
      <c r="D13" s="231"/>
      <c r="E13" s="231"/>
      <c r="F13" s="231"/>
      <c r="G13" s="231"/>
      <c r="H13" s="231"/>
      <c r="I13" s="231"/>
      <c r="J13" s="231"/>
      <c r="K13" s="231">
        <v>1</v>
      </c>
      <c r="L13" s="231">
        <v>58.879999999999995</v>
      </c>
      <c r="M13" s="231"/>
      <c r="N13" s="231"/>
      <c r="O13" s="231"/>
      <c r="P13" s="231"/>
      <c r="Q13" s="231"/>
      <c r="R13" s="231">
        <v>0.25</v>
      </c>
      <c r="S13" s="231"/>
      <c r="T13" s="117">
        <f t="shared" si="0"/>
        <v>60.379999999999995</v>
      </c>
    </row>
    <row r="14" spans="1:20" ht="11.25">
      <c r="A14" s="25" t="s">
        <v>187</v>
      </c>
      <c r="B14" s="231"/>
      <c r="C14" s="231">
        <v>19.15</v>
      </c>
      <c r="D14" s="231"/>
      <c r="E14" s="231"/>
      <c r="F14" s="231">
        <v>0.15</v>
      </c>
      <c r="G14" s="231"/>
      <c r="H14" s="231"/>
      <c r="I14" s="231"/>
      <c r="J14" s="231"/>
      <c r="K14" s="231">
        <v>0.15</v>
      </c>
      <c r="L14" s="231">
        <v>48.28</v>
      </c>
      <c r="M14" s="231"/>
      <c r="N14" s="231"/>
      <c r="O14" s="231">
        <v>0.3</v>
      </c>
      <c r="P14" s="231">
        <v>0.15</v>
      </c>
      <c r="Q14" s="231"/>
      <c r="R14" s="231">
        <v>1.3</v>
      </c>
      <c r="S14" s="231"/>
      <c r="T14" s="117">
        <f t="shared" si="0"/>
        <v>69.47999999999999</v>
      </c>
    </row>
    <row r="15" spans="1:20" ht="11.25">
      <c r="A15" s="25" t="s">
        <v>188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>
        <v>226.40999999999997</v>
      </c>
      <c r="P15" s="231"/>
      <c r="Q15" s="231"/>
      <c r="R15" s="231"/>
      <c r="S15" s="231"/>
      <c r="T15" s="117">
        <f t="shared" si="0"/>
        <v>226.40999999999997</v>
      </c>
    </row>
    <row r="16" spans="1:20" ht="11.25">
      <c r="A16" s="25" t="s">
        <v>189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>
        <v>83.40999999999998</v>
      </c>
      <c r="M16" s="231"/>
      <c r="N16" s="231"/>
      <c r="O16" s="231"/>
      <c r="P16" s="231"/>
      <c r="Q16" s="231"/>
      <c r="R16" s="231"/>
      <c r="S16" s="231"/>
      <c r="T16" s="117">
        <f t="shared" si="0"/>
        <v>83.40999999999998</v>
      </c>
    </row>
    <row r="17" spans="1:20" ht="11.25">
      <c r="A17" s="25" t="s">
        <v>190</v>
      </c>
      <c r="B17" s="231"/>
      <c r="C17" s="231"/>
      <c r="D17" s="231"/>
      <c r="E17" s="231"/>
      <c r="F17" s="231"/>
      <c r="G17" s="231"/>
      <c r="H17" s="231"/>
      <c r="I17" s="231">
        <v>16.33</v>
      </c>
      <c r="J17" s="231"/>
      <c r="K17" s="231">
        <v>2.5</v>
      </c>
      <c r="L17" s="231">
        <v>0.1</v>
      </c>
      <c r="M17" s="231"/>
      <c r="N17" s="231"/>
      <c r="O17" s="231">
        <v>125.31</v>
      </c>
      <c r="P17" s="231"/>
      <c r="Q17" s="231"/>
      <c r="R17" s="231"/>
      <c r="S17" s="231"/>
      <c r="T17" s="117">
        <f t="shared" si="0"/>
        <v>144.24</v>
      </c>
    </row>
    <row r="18" spans="1:20" ht="11.25">
      <c r="A18" s="25" t="s">
        <v>191</v>
      </c>
      <c r="B18" s="231"/>
      <c r="C18" s="231">
        <v>14.1</v>
      </c>
      <c r="D18" s="231">
        <v>1.15</v>
      </c>
      <c r="E18" s="231"/>
      <c r="F18" s="231"/>
      <c r="G18" s="231">
        <v>4.3</v>
      </c>
      <c r="H18" s="231"/>
      <c r="I18" s="231"/>
      <c r="J18" s="231"/>
      <c r="K18" s="231"/>
      <c r="L18" s="231">
        <v>547.4900000000004</v>
      </c>
      <c r="M18" s="231"/>
      <c r="N18" s="231"/>
      <c r="O18" s="231"/>
      <c r="P18" s="231"/>
      <c r="Q18" s="231"/>
      <c r="R18" s="231"/>
      <c r="S18" s="231"/>
      <c r="T18" s="117">
        <f t="shared" si="0"/>
        <v>567.0400000000003</v>
      </c>
    </row>
    <row r="19" spans="1:20" ht="11.25">
      <c r="A19" s="25" t="s">
        <v>192</v>
      </c>
      <c r="B19" s="231">
        <v>6.4799999999999995</v>
      </c>
      <c r="C19" s="231">
        <v>20.98</v>
      </c>
      <c r="D19" s="231"/>
      <c r="E19" s="231"/>
      <c r="F19" s="231">
        <v>2</v>
      </c>
      <c r="G19" s="231"/>
      <c r="H19" s="231"/>
      <c r="I19" s="231">
        <v>12.15</v>
      </c>
      <c r="J19" s="231"/>
      <c r="K19" s="231">
        <v>13.75</v>
      </c>
      <c r="L19" s="231">
        <v>7.9</v>
      </c>
      <c r="M19" s="231"/>
      <c r="N19" s="231"/>
      <c r="O19" s="231">
        <v>2</v>
      </c>
      <c r="P19" s="231"/>
      <c r="Q19" s="231">
        <v>9</v>
      </c>
      <c r="R19" s="231"/>
      <c r="S19" s="231"/>
      <c r="T19" s="117">
        <f t="shared" si="0"/>
        <v>74.25999999999999</v>
      </c>
    </row>
    <row r="20" spans="1:20" ht="11.25">
      <c r="A20" s="25" t="s">
        <v>193</v>
      </c>
      <c r="B20" s="231"/>
      <c r="C20" s="231">
        <v>35.010000000000005</v>
      </c>
      <c r="D20" s="231"/>
      <c r="E20" s="231">
        <v>10.86</v>
      </c>
      <c r="F20" s="231">
        <v>17.01</v>
      </c>
      <c r="G20" s="231">
        <v>14.3</v>
      </c>
      <c r="H20" s="231">
        <v>0.2</v>
      </c>
      <c r="I20" s="231">
        <v>4.42</v>
      </c>
      <c r="J20" s="231"/>
      <c r="K20" s="231">
        <v>19.3</v>
      </c>
      <c r="L20" s="231">
        <v>422.86</v>
      </c>
      <c r="M20" s="231"/>
      <c r="N20" s="231"/>
      <c r="O20" s="231">
        <v>4.73</v>
      </c>
      <c r="P20" s="231"/>
      <c r="Q20" s="231">
        <v>6.7</v>
      </c>
      <c r="R20" s="231">
        <v>7.41</v>
      </c>
      <c r="S20" s="231"/>
      <c r="T20" s="117">
        <f t="shared" si="0"/>
        <v>542.8000000000001</v>
      </c>
    </row>
    <row r="21" spans="1:20" ht="11.25">
      <c r="A21" s="25" t="s">
        <v>194</v>
      </c>
      <c r="B21" s="231">
        <v>0.5800000000000001</v>
      </c>
      <c r="C21" s="231">
        <v>73.83</v>
      </c>
      <c r="D21" s="231">
        <v>4.91</v>
      </c>
      <c r="E21" s="231">
        <v>2.8</v>
      </c>
      <c r="F21" s="231">
        <v>14.82</v>
      </c>
      <c r="G21" s="231">
        <v>42.89</v>
      </c>
      <c r="H21" s="231">
        <v>87.30000000000004</v>
      </c>
      <c r="I21" s="231">
        <v>0.1</v>
      </c>
      <c r="J21" s="231"/>
      <c r="K21" s="231">
        <v>5.930000000000001</v>
      </c>
      <c r="L21" s="231">
        <v>170.67999999999998</v>
      </c>
      <c r="M21" s="231"/>
      <c r="N21" s="231"/>
      <c r="O21" s="231">
        <v>0.5</v>
      </c>
      <c r="P21" s="231"/>
      <c r="Q21" s="231">
        <v>0.8200000000000001</v>
      </c>
      <c r="R21" s="231">
        <v>7.019999999999998</v>
      </c>
      <c r="S21" s="231"/>
      <c r="T21" s="117">
        <f t="shared" si="0"/>
        <v>412.18</v>
      </c>
    </row>
    <row r="22" spans="1:20" ht="11.25">
      <c r="A22" s="25" t="s">
        <v>195</v>
      </c>
      <c r="B22" s="231"/>
      <c r="C22" s="231"/>
      <c r="D22" s="231"/>
      <c r="E22" s="231"/>
      <c r="F22" s="231"/>
      <c r="G22" s="231">
        <v>13.25</v>
      </c>
      <c r="H22" s="231">
        <v>0.25</v>
      </c>
      <c r="I22" s="231"/>
      <c r="J22" s="231"/>
      <c r="K22" s="231"/>
      <c r="L22" s="231">
        <v>132</v>
      </c>
      <c r="M22" s="231"/>
      <c r="N22" s="231"/>
      <c r="O22" s="231"/>
      <c r="P22" s="231"/>
      <c r="Q22" s="231"/>
      <c r="R22" s="231"/>
      <c r="S22" s="231"/>
      <c r="T22" s="117">
        <f t="shared" si="0"/>
        <v>145.5</v>
      </c>
    </row>
    <row r="23" spans="1:20" ht="11.25">
      <c r="A23" s="25" t="s">
        <v>196</v>
      </c>
      <c r="B23" s="231">
        <v>1.2</v>
      </c>
      <c r="C23" s="231">
        <v>54.36999999999998</v>
      </c>
      <c r="D23" s="231">
        <v>4</v>
      </c>
      <c r="E23" s="231">
        <v>7.11</v>
      </c>
      <c r="F23" s="231">
        <v>6.7</v>
      </c>
      <c r="G23" s="231">
        <v>141.04</v>
      </c>
      <c r="H23" s="231">
        <v>7.989999999999999</v>
      </c>
      <c r="I23" s="231">
        <v>2.3</v>
      </c>
      <c r="J23" s="231"/>
      <c r="K23" s="231">
        <v>5.76</v>
      </c>
      <c r="L23" s="231">
        <v>197.13000000000002</v>
      </c>
      <c r="M23" s="231"/>
      <c r="N23" s="231"/>
      <c r="O23" s="231">
        <v>2</v>
      </c>
      <c r="P23" s="231"/>
      <c r="Q23" s="231">
        <v>1.9</v>
      </c>
      <c r="R23" s="231">
        <v>2.7</v>
      </c>
      <c r="S23" s="231"/>
      <c r="T23" s="117">
        <f t="shared" si="0"/>
        <v>434.2</v>
      </c>
    </row>
    <row r="24" spans="1:20" ht="11.25">
      <c r="A24" s="25" t="s">
        <v>197</v>
      </c>
      <c r="B24" s="231"/>
      <c r="C24" s="231">
        <v>28.1</v>
      </c>
      <c r="D24" s="231"/>
      <c r="E24" s="231"/>
      <c r="F24" s="231"/>
      <c r="G24" s="231"/>
      <c r="H24" s="231"/>
      <c r="I24" s="231"/>
      <c r="J24" s="231"/>
      <c r="K24" s="231"/>
      <c r="L24" s="231">
        <v>65.67</v>
      </c>
      <c r="M24" s="231"/>
      <c r="N24" s="231"/>
      <c r="O24" s="231"/>
      <c r="P24" s="231"/>
      <c r="Q24" s="231"/>
      <c r="R24" s="231"/>
      <c r="S24" s="231"/>
      <c r="T24" s="117">
        <f t="shared" si="0"/>
        <v>93.77000000000001</v>
      </c>
    </row>
    <row r="25" spans="1:20" ht="11.25">
      <c r="A25" s="25" t="s">
        <v>198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>
        <v>4.9</v>
      </c>
      <c r="M25" s="231"/>
      <c r="N25" s="231"/>
      <c r="O25" s="231"/>
      <c r="P25" s="231"/>
      <c r="Q25" s="231"/>
      <c r="R25" s="231"/>
      <c r="S25" s="231"/>
      <c r="T25" s="117">
        <f t="shared" si="0"/>
        <v>4.9</v>
      </c>
    </row>
    <row r="26" spans="1:20" ht="11.25">
      <c r="A26" s="25" t="s">
        <v>199</v>
      </c>
      <c r="B26" s="231">
        <v>1.4</v>
      </c>
      <c r="C26" s="231">
        <v>95.07000000000001</v>
      </c>
      <c r="D26" s="231"/>
      <c r="E26" s="231">
        <v>3.08</v>
      </c>
      <c r="F26" s="231">
        <v>32.32</v>
      </c>
      <c r="G26" s="231">
        <v>1</v>
      </c>
      <c r="H26" s="231"/>
      <c r="I26" s="231"/>
      <c r="J26" s="231"/>
      <c r="K26" s="231">
        <v>56</v>
      </c>
      <c r="L26" s="231">
        <v>278.11999999999995</v>
      </c>
      <c r="M26" s="231"/>
      <c r="N26" s="231"/>
      <c r="O26" s="231">
        <v>23.38</v>
      </c>
      <c r="P26" s="231"/>
      <c r="Q26" s="231">
        <v>37.150000000000006</v>
      </c>
      <c r="R26" s="231">
        <v>8.89</v>
      </c>
      <c r="S26" s="231"/>
      <c r="T26" s="117">
        <f t="shared" si="0"/>
        <v>536.41</v>
      </c>
    </row>
    <row r="27" spans="1:20" ht="11.25">
      <c r="A27" s="25" t="s">
        <v>200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>
        <v>4.5</v>
      </c>
      <c r="M27" s="231"/>
      <c r="N27" s="231"/>
      <c r="O27" s="231"/>
      <c r="P27" s="231"/>
      <c r="Q27" s="231"/>
      <c r="R27" s="231"/>
      <c r="S27" s="231"/>
      <c r="T27" s="117">
        <f t="shared" si="0"/>
        <v>4.5</v>
      </c>
    </row>
    <row r="28" spans="1:20" ht="11.25">
      <c r="A28" s="25" t="s">
        <v>201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>
        <v>43.1</v>
      </c>
      <c r="M28" s="231"/>
      <c r="N28" s="231"/>
      <c r="O28" s="231"/>
      <c r="P28" s="231"/>
      <c r="Q28" s="231"/>
      <c r="R28" s="231"/>
      <c r="S28" s="231"/>
      <c r="T28" s="117">
        <f t="shared" si="0"/>
        <v>43.1</v>
      </c>
    </row>
    <row r="29" spans="1:20" ht="11.25">
      <c r="A29" s="25" t="s">
        <v>202</v>
      </c>
      <c r="B29" s="231"/>
      <c r="C29" s="231">
        <v>0.1</v>
      </c>
      <c r="D29" s="231"/>
      <c r="E29" s="231">
        <v>0.6</v>
      </c>
      <c r="F29" s="231"/>
      <c r="G29" s="231">
        <v>8.6</v>
      </c>
      <c r="H29" s="231"/>
      <c r="I29" s="231"/>
      <c r="J29" s="231"/>
      <c r="K29" s="231">
        <v>0.1</v>
      </c>
      <c r="L29" s="231">
        <v>5.379999999999999</v>
      </c>
      <c r="M29" s="231"/>
      <c r="N29" s="231"/>
      <c r="O29" s="231"/>
      <c r="P29" s="231"/>
      <c r="Q29" s="231"/>
      <c r="R29" s="231"/>
      <c r="S29" s="231"/>
      <c r="T29" s="117">
        <f t="shared" si="0"/>
        <v>14.779999999999998</v>
      </c>
    </row>
    <row r="30" spans="1:20" ht="11.25">
      <c r="A30" s="25" t="s">
        <v>203</v>
      </c>
      <c r="B30" s="231"/>
      <c r="C30" s="231">
        <v>4.56</v>
      </c>
      <c r="D30" s="231">
        <v>6</v>
      </c>
      <c r="E30" s="231">
        <v>0.5</v>
      </c>
      <c r="F30" s="231">
        <v>0.2</v>
      </c>
      <c r="G30" s="231">
        <v>55.01</v>
      </c>
      <c r="H30" s="231"/>
      <c r="I30" s="231"/>
      <c r="J30" s="231"/>
      <c r="K30" s="231">
        <v>1</v>
      </c>
      <c r="L30" s="231">
        <v>123.01999999999992</v>
      </c>
      <c r="M30" s="231"/>
      <c r="N30" s="231"/>
      <c r="O30" s="231">
        <v>1</v>
      </c>
      <c r="P30" s="231"/>
      <c r="Q30" s="231"/>
      <c r="R30" s="231">
        <v>0.5</v>
      </c>
      <c r="S30" s="231"/>
      <c r="T30" s="117">
        <f t="shared" si="0"/>
        <v>191.7899999999999</v>
      </c>
    </row>
    <row r="31" spans="1:20" ht="11.25">
      <c r="A31" s="25" t="s">
        <v>204</v>
      </c>
      <c r="B31" s="231"/>
      <c r="C31" s="231">
        <v>9</v>
      </c>
      <c r="D31" s="231"/>
      <c r="E31" s="231"/>
      <c r="F31" s="231"/>
      <c r="G31" s="231">
        <v>4</v>
      </c>
      <c r="H31" s="231"/>
      <c r="I31" s="231">
        <v>8.97</v>
      </c>
      <c r="J31" s="231"/>
      <c r="K31" s="231"/>
      <c r="L31" s="231">
        <v>180.65</v>
      </c>
      <c r="M31" s="231"/>
      <c r="N31" s="231"/>
      <c r="O31" s="231">
        <v>80.1</v>
      </c>
      <c r="P31" s="231"/>
      <c r="Q31" s="231">
        <v>4.95</v>
      </c>
      <c r="R31" s="231">
        <v>9.5</v>
      </c>
      <c r="S31" s="231"/>
      <c r="T31" s="117">
        <f t="shared" si="0"/>
        <v>297.17</v>
      </c>
    </row>
    <row r="32" spans="1:20" ht="11.25">
      <c r="A32" s="25" t="s">
        <v>205</v>
      </c>
      <c r="B32" s="231"/>
      <c r="C32" s="231">
        <v>0.1</v>
      </c>
      <c r="D32" s="231"/>
      <c r="E32" s="231"/>
      <c r="F32" s="231">
        <v>0.1</v>
      </c>
      <c r="G32" s="231"/>
      <c r="H32" s="231"/>
      <c r="I32" s="231"/>
      <c r="J32" s="231"/>
      <c r="K32" s="231">
        <v>0.7</v>
      </c>
      <c r="L32" s="77"/>
      <c r="M32" s="231"/>
      <c r="N32" s="231"/>
      <c r="O32" s="231">
        <v>0.1</v>
      </c>
      <c r="P32" s="231"/>
      <c r="Q32" s="231"/>
      <c r="R32" s="231"/>
      <c r="S32" s="231"/>
      <c r="T32" s="117">
        <f t="shared" si="0"/>
        <v>0.9999999999999999</v>
      </c>
    </row>
    <row r="33" spans="1:20" ht="21" customHeight="1">
      <c r="A33" s="83" t="s">
        <v>3</v>
      </c>
      <c r="B33" s="118">
        <f aca="true" t="shared" si="1" ref="B33:S33">SUM(B3:B32)</f>
        <v>15.879999999999999</v>
      </c>
      <c r="C33" s="118">
        <f t="shared" si="1"/>
        <v>567.34</v>
      </c>
      <c r="D33" s="118">
        <f>SUM(D3:D32)</f>
        <v>31.25</v>
      </c>
      <c r="E33" s="118">
        <f t="shared" si="1"/>
        <v>53.339999999999996</v>
      </c>
      <c r="F33" s="118">
        <f t="shared" si="1"/>
        <v>130.38</v>
      </c>
      <c r="G33" s="118">
        <f t="shared" si="1"/>
        <v>557.87</v>
      </c>
      <c r="H33" s="118">
        <f t="shared" si="1"/>
        <v>105.19000000000004</v>
      </c>
      <c r="I33" s="118">
        <f t="shared" si="1"/>
        <v>50.57</v>
      </c>
      <c r="J33" s="118">
        <f t="shared" si="1"/>
        <v>1</v>
      </c>
      <c r="K33" s="118">
        <f t="shared" si="1"/>
        <v>192.20999999999998</v>
      </c>
      <c r="L33" s="118">
        <f t="shared" si="1"/>
        <v>2743.1800000000003</v>
      </c>
      <c r="M33" s="118">
        <f t="shared" si="1"/>
        <v>0.6</v>
      </c>
      <c r="N33" s="118">
        <f t="shared" si="1"/>
        <v>0.1</v>
      </c>
      <c r="O33" s="118">
        <f t="shared" si="1"/>
        <v>552.42</v>
      </c>
      <c r="P33" s="118">
        <f t="shared" si="1"/>
        <v>0.15</v>
      </c>
      <c r="Q33" s="118">
        <f t="shared" si="1"/>
        <v>110.93</v>
      </c>
      <c r="R33" s="118">
        <f t="shared" si="1"/>
        <v>41.50999999999999</v>
      </c>
      <c r="S33" s="118">
        <f t="shared" si="1"/>
        <v>1</v>
      </c>
      <c r="T33" s="118">
        <f>SUM(B33:S33)</f>
        <v>5154.920000000001</v>
      </c>
    </row>
  </sheetData>
  <sheetProtection/>
  <mergeCells count="3">
    <mergeCell ref="B1:S1"/>
    <mergeCell ref="A1:A2"/>
    <mergeCell ref="T1:T2"/>
  </mergeCells>
  <printOptions horizontalCentered="1"/>
  <pageMargins left="0.11811023622047245" right="0" top="1.141732283464567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TINTOS PARA VINIFICACIÓN (has)
REGIÓN DEL BIO BIO&amp;RCUADRO N° 43</oddHeader>
    <oddFooter>&amp;R&amp;F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5.57421875" style="0" customWidth="1"/>
    <col min="2" max="2" width="19.7109375" style="0" customWidth="1"/>
    <col min="3" max="3" width="18.8515625" style="0" customWidth="1"/>
    <col min="4" max="4" width="15.421875" style="0" customWidth="1"/>
  </cols>
  <sheetData>
    <row r="1" spans="1:4" ht="27" customHeight="1">
      <c r="A1" s="256" t="s">
        <v>256</v>
      </c>
      <c r="B1" s="257"/>
      <c r="C1" s="257"/>
      <c r="D1" s="256" t="s">
        <v>11</v>
      </c>
    </row>
    <row r="2" spans="1:4" ht="30.75" customHeight="1">
      <c r="A2" s="256"/>
      <c r="B2" s="58" t="s">
        <v>0</v>
      </c>
      <c r="C2" s="236" t="s">
        <v>273</v>
      </c>
      <c r="D2" s="256"/>
    </row>
    <row r="3" spans="1:4" ht="30" customHeight="1">
      <c r="A3" s="239" t="s">
        <v>424</v>
      </c>
      <c r="B3" s="88"/>
      <c r="C3" s="234">
        <v>5</v>
      </c>
      <c r="D3" s="89">
        <f aca="true" t="shared" si="0" ref="D3:D14">SUM(B3:C3)</f>
        <v>5</v>
      </c>
    </row>
    <row r="4" spans="1:4" ht="30" customHeight="1">
      <c r="A4" s="66" t="s">
        <v>425</v>
      </c>
      <c r="B4" s="88"/>
      <c r="C4" s="234">
        <v>4.97</v>
      </c>
      <c r="D4" s="89">
        <f t="shared" si="0"/>
        <v>4.97</v>
      </c>
    </row>
    <row r="5" spans="1:4" ht="30" customHeight="1">
      <c r="A5" s="66" t="s">
        <v>254</v>
      </c>
      <c r="B5" s="88">
        <v>434.87</v>
      </c>
      <c r="C5" s="234">
        <v>117.42</v>
      </c>
      <c r="D5" s="89">
        <f t="shared" si="0"/>
        <v>552.29</v>
      </c>
    </row>
    <row r="6" spans="1:4" ht="30" customHeight="1">
      <c r="A6" s="66" t="s">
        <v>255</v>
      </c>
      <c r="B6" s="88">
        <v>7767.2</v>
      </c>
      <c r="C6" s="234">
        <v>3383.57</v>
      </c>
      <c r="D6" s="89">
        <f t="shared" si="0"/>
        <v>11150.77</v>
      </c>
    </row>
    <row r="7" spans="1:4" ht="30" customHeight="1">
      <c r="A7" s="66" t="s">
        <v>268</v>
      </c>
      <c r="B7" s="88"/>
      <c r="C7" s="234">
        <v>10162.19</v>
      </c>
      <c r="D7" s="89">
        <f t="shared" si="0"/>
        <v>10162.19</v>
      </c>
    </row>
    <row r="8" spans="1:4" ht="30" customHeight="1">
      <c r="A8" s="66" t="s">
        <v>269</v>
      </c>
      <c r="B8" s="88"/>
      <c r="C8" s="234">
        <v>47382.07</v>
      </c>
      <c r="D8" s="89">
        <f t="shared" si="0"/>
        <v>47382.07</v>
      </c>
    </row>
    <row r="9" spans="1:4" ht="30" customHeight="1">
      <c r="A9" s="66" t="s">
        <v>238</v>
      </c>
      <c r="B9" s="88"/>
      <c r="C9" s="234">
        <v>53496.51</v>
      </c>
      <c r="D9" s="89">
        <f t="shared" si="0"/>
        <v>53496.51</v>
      </c>
    </row>
    <row r="10" spans="1:4" ht="30" customHeight="1">
      <c r="A10" s="66" t="s">
        <v>239</v>
      </c>
      <c r="B10" s="88"/>
      <c r="C10" s="234">
        <v>9568.05</v>
      </c>
      <c r="D10" s="89">
        <f t="shared" si="0"/>
        <v>9568.05</v>
      </c>
    </row>
    <row r="11" spans="1:4" ht="30" customHeight="1">
      <c r="A11" s="66" t="s">
        <v>270</v>
      </c>
      <c r="B11" s="88"/>
      <c r="C11" s="234">
        <v>54.96</v>
      </c>
      <c r="D11" s="89">
        <f t="shared" si="0"/>
        <v>54.96</v>
      </c>
    </row>
    <row r="12" spans="1:4" ht="30" customHeight="1">
      <c r="A12" s="66" t="s">
        <v>241</v>
      </c>
      <c r="B12" s="88"/>
      <c r="C12" s="234">
        <v>19</v>
      </c>
      <c r="D12" s="89">
        <f t="shared" si="0"/>
        <v>19</v>
      </c>
    </row>
    <row r="13" spans="1:4" ht="30" customHeight="1">
      <c r="A13" s="66" t="s">
        <v>271</v>
      </c>
      <c r="B13" s="88"/>
      <c r="C13" s="234">
        <v>13398.7</v>
      </c>
      <c r="D13" s="89">
        <f t="shared" si="0"/>
        <v>13398.7</v>
      </c>
    </row>
    <row r="14" spans="1:4" ht="37.5" customHeight="1">
      <c r="A14" s="58" t="s">
        <v>11</v>
      </c>
      <c r="B14" s="90">
        <f>SUM(B3:B13)</f>
        <v>8202.07</v>
      </c>
      <c r="C14" s="235">
        <f>SUM(C3:C13)</f>
        <v>137592.44000000003</v>
      </c>
      <c r="D14" s="90">
        <f t="shared" si="0"/>
        <v>145794.51000000004</v>
      </c>
    </row>
    <row r="16" spans="1:4" ht="15" customHeight="1">
      <c r="A16" s="258"/>
      <c r="B16" s="258"/>
      <c r="C16" s="258"/>
      <c r="D16" s="258"/>
    </row>
    <row r="17" spans="1:4" ht="15">
      <c r="A17" s="258"/>
      <c r="B17" s="258"/>
      <c r="C17" s="258"/>
      <c r="D17" s="258"/>
    </row>
    <row r="18" spans="1:4" ht="15">
      <c r="A18" s="258"/>
      <c r="B18" s="258"/>
      <c r="C18" s="258"/>
      <c r="D18" s="258"/>
    </row>
  </sheetData>
  <sheetProtection/>
  <mergeCells count="4">
    <mergeCell ref="A1:A2"/>
    <mergeCell ref="B1:C1"/>
    <mergeCell ref="A16:D18"/>
    <mergeCell ref="D1:D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&amp;L&amp;G&amp;C&amp;"Verdana,Negrita"&amp;12CATASTRO VITICOLA NACIONAL (Hectáreas)
Diciembre 2013&amp;R&amp;"Verdana,Normal"CUADRO N° 2</oddHeader>
    <oddFooter>&amp;R&amp;F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3" sqref="A13:A14"/>
    </sheetView>
  </sheetViews>
  <sheetFormatPr defaultColWidth="11.421875" defaultRowHeight="15"/>
  <cols>
    <col min="1" max="1" width="14.8515625" style="18" customWidth="1"/>
    <col min="2" max="2" width="20.140625" style="18" customWidth="1"/>
    <col min="3" max="3" width="17.8515625" style="18" customWidth="1"/>
    <col min="4" max="16384" width="11.421875" style="18" customWidth="1"/>
  </cols>
  <sheetData>
    <row r="1" spans="1:4" ht="26.25" customHeight="1">
      <c r="A1" s="282" t="s">
        <v>10</v>
      </c>
      <c r="B1" s="283" t="s">
        <v>55</v>
      </c>
      <c r="C1" s="283"/>
      <c r="D1" s="282" t="s">
        <v>11</v>
      </c>
    </row>
    <row r="2" spans="1:4" ht="32.25" customHeight="1">
      <c r="A2" s="282"/>
      <c r="B2" s="31" t="s">
        <v>1</v>
      </c>
      <c r="C2" s="31" t="s">
        <v>2</v>
      </c>
      <c r="D2" s="282"/>
    </row>
    <row r="3" spans="1:4" ht="20.25" customHeight="1">
      <c r="A3" s="12" t="s">
        <v>247</v>
      </c>
      <c r="B3" s="26">
        <v>2.2</v>
      </c>
      <c r="C3" s="26">
        <v>2.2</v>
      </c>
      <c r="D3" s="14">
        <f>SUM(B3:C3)</f>
        <v>4.4</v>
      </c>
    </row>
    <row r="4" spans="1:4" ht="20.25" customHeight="1">
      <c r="A4" s="12" t="s">
        <v>398</v>
      </c>
      <c r="B4" s="26">
        <v>1.5</v>
      </c>
      <c r="C4" s="26"/>
      <c r="D4" s="14"/>
    </row>
    <row r="5" spans="1:4" ht="15.75" customHeight="1">
      <c r="A5" s="12" t="s">
        <v>248</v>
      </c>
      <c r="B5" s="26">
        <v>21.96</v>
      </c>
      <c r="C5" s="26">
        <v>16.5</v>
      </c>
      <c r="D5" s="14">
        <f>SUM(B5:C5)</f>
        <v>38.46</v>
      </c>
    </row>
    <row r="6" spans="1:4" ht="21" customHeight="1">
      <c r="A6" s="12" t="s">
        <v>249</v>
      </c>
      <c r="B6" s="26">
        <v>8.38</v>
      </c>
      <c r="C6" s="26">
        <v>2.22</v>
      </c>
      <c r="D6" s="14">
        <f>SUM(B6:C6)</f>
        <v>10.600000000000001</v>
      </c>
    </row>
    <row r="7" spans="1:4" ht="27" customHeight="1">
      <c r="A7" s="13" t="s">
        <v>3</v>
      </c>
      <c r="B7" s="28">
        <f>SUM(B3:B6)</f>
        <v>34.04</v>
      </c>
      <c r="C7" s="28">
        <f>SUM(C3:C6)</f>
        <v>20.919999999999998</v>
      </c>
      <c r="D7" s="28">
        <f>SUM(B7:C7)</f>
        <v>54.959999999999994</v>
      </c>
    </row>
    <row r="13" spans="1:4" ht="12.75">
      <c r="A13" s="282" t="s">
        <v>10</v>
      </c>
      <c r="B13" s="283" t="s">
        <v>88</v>
      </c>
      <c r="C13" s="283"/>
      <c r="D13" s="282" t="s">
        <v>11</v>
      </c>
    </row>
    <row r="14" spans="1:4" ht="12.75">
      <c r="A14" s="282"/>
      <c r="B14" s="284" t="s">
        <v>250</v>
      </c>
      <c r="C14" s="285"/>
      <c r="D14" s="282"/>
    </row>
    <row r="15" spans="1:4" ht="12.75">
      <c r="A15" s="12" t="s">
        <v>247</v>
      </c>
      <c r="B15" s="322">
        <v>1</v>
      </c>
      <c r="C15" s="323">
        <v>1</v>
      </c>
      <c r="D15" s="14">
        <f>SUM(B15)</f>
        <v>1</v>
      </c>
    </row>
    <row r="16" spans="1:4" ht="12.75">
      <c r="A16" s="12" t="s">
        <v>398</v>
      </c>
      <c r="B16" s="322">
        <v>1</v>
      </c>
      <c r="C16" s="323">
        <v>1</v>
      </c>
      <c r="D16" s="14">
        <f>SUM(B16)</f>
        <v>1</v>
      </c>
    </row>
    <row r="17" spans="1:4" ht="12.75">
      <c r="A17" s="12" t="s">
        <v>248</v>
      </c>
      <c r="B17" s="322">
        <v>4</v>
      </c>
      <c r="C17" s="323">
        <v>4</v>
      </c>
      <c r="D17" s="14">
        <f>SUM(B17)</f>
        <v>4</v>
      </c>
    </row>
    <row r="18" spans="1:4" ht="12.75">
      <c r="A18" s="12" t="s">
        <v>249</v>
      </c>
      <c r="B18" s="322">
        <v>1</v>
      </c>
      <c r="C18" s="323">
        <v>1</v>
      </c>
      <c r="D18" s="14">
        <f>SUM(B18)</f>
        <v>1</v>
      </c>
    </row>
    <row r="19" spans="1:4" ht="12.75">
      <c r="A19" s="13" t="s">
        <v>3</v>
      </c>
      <c r="B19" s="324">
        <v>7</v>
      </c>
      <c r="C19" s="325">
        <v>7</v>
      </c>
      <c r="D19" s="28">
        <f>SUM(B19)</f>
        <v>7</v>
      </c>
    </row>
    <row r="22" spans="2:6" ht="12.75">
      <c r="B22" s="326"/>
      <c r="C22" s="326"/>
      <c r="D22" s="326"/>
      <c r="E22" s="326"/>
      <c r="F22" s="326"/>
    </row>
    <row r="23" ht="86.25" customHeight="1"/>
  </sheetData>
  <sheetProtection/>
  <mergeCells count="13">
    <mergeCell ref="D1:D2"/>
    <mergeCell ref="B22:F22"/>
    <mergeCell ref="A13:A14"/>
    <mergeCell ref="B13:C13"/>
    <mergeCell ref="D13:D14"/>
    <mergeCell ref="B14:C14"/>
    <mergeCell ref="B15:C15"/>
    <mergeCell ref="B17:C17"/>
    <mergeCell ref="B18:C18"/>
    <mergeCell ref="B19:C19"/>
    <mergeCell ref="B1:C1"/>
    <mergeCell ref="A1:A2"/>
    <mergeCell ref="B16:C16"/>
  </mergeCells>
  <printOptions horizontalCentered="1"/>
  <pageMargins left="1.1023622047244095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PLANTACIONES DE VIDES PARA VINIFICACION
REGIÓN DE LA ARAUCANIA&amp;RCUADRO N° 44</oddHeader>
    <oddFooter>&amp;R&amp;F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0" customWidth="1"/>
    <col min="2" max="2" width="16.28125" style="0" customWidth="1"/>
    <col min="3" max="3" width="14.7109375" style="0" customWidth="1"/>
    <col min="4" max="4" width="13.57421875" style="0" customWidth="1"/>
    <col min="5" max="5" width="15.140625" style="0" customWidth="1"/>
  </cols>
  <sheetData>
    <row r="1" spans="1:7" ht="15">
      <c r="A1" s="282" t="s">
        <v>10</v>
      </c>
      <c r="B1" s="290" t="s">
        <v>28</v>
      </c>
      <c r="C1" s="290"/>
      <c r="D1" s="290"/>
      <c r="E1" s="290"/>
      <c r="F1" s="290"/>
      <c r="G1" s="281" t="s">
        <v>11</v>
      </c>
    </row>
    <row r="2" spans="1:7" ht="69" customHeight="1">
      <c r="A2" s="282"/>
      <c r="B2" s="30" t="s">
        <v>22</v>
      </c>
      <c r="C2" s="30" t="s">
        <v>64</v>
      </c>
      <c r="D2" s="30" t="s">
        <v>24</v>
      </c>
      <c r="E2" s="30" t="s">
        <v>66</v>
      </c>
      <c r="F2" s="30" t="s">
        <v>26</v>
      </c>
      <c r="G2" s="281"/>
    </row>
    <row r="3" spans="1:7" ht="22.5" customHeight="1">
      <c r="A3" s="12" t="s">
        <v>247</v>
      </c>
      <c r="B3" s="26"/>
      <c r="C3" s="26"/>
      <c r="D3" s="26">
        <v>2.2</v>
      </c>
      <c r="E3" s="26"/>
      <c r="F3" s="26"/>
      <c r="G3" s="14">
        <f>SUM(B3:F3)</f>
        <v>2.2</v>
      </c>
    </row>
    <row r="4" spans="1:7" ht="22.5" customHeight="1">
      <c r="A4" s="12" t="s">
        <v>398</v>
      </c>
      <c r="B4" s="26">
        <v>1.5</v>
      </c>
      <c r="C4" s="26"/>
      <c r="D4" s="26"/>
      <c r="E4" s="26"/>
      <c r="F4" s="26"/>
      <c r="G4" s="14">
        <f>SUM(B4:F4)</f>
        <v>1.5</v>
      </c>
    </row>
    <row r="5" spans="1:7" ht="22.5" customHeight="1">
      <c r="A5" s="12" t="s">
        <v>248</v>
      </c>
      <c r="B5" s="26">
        <v>19.46</v>
      </c>
      <c r="C5" s="26"/>
      <c r="D5" s="26"/>
      <c r="E5" s="26"/>
      <c r="F5" s="26">
        <v>2.5</v>
      </c>
      <c r="G5" s="228"/>
    </row>
    <row r="6" spans="1:7" ht="24.75" customHeight="1">
      <c r="A6" s="12" t="s">
        <v>249</v>
      </c>
      <c r="B6" s="26">
        <v>3.15</v>
      </c>
      <c r="C6" s="26">
        <v>1.08</v>
      </c>
      <c r="D6" s="26"/>
      <c r="E6" s="26">
        <v>1</v>
      </c>
      <c r="F6" s="26">
        <v>3.15</v>
      </c>
      <c r="G6" s="14">
        <f>SUM(B6:F6)</f>
        <v>8.38</v>
      </c>
    </row>
    <row r="7" spans="1:7" ht="29.25" customHeight="1">
      <c r="A7" s="32" t="s">
        <v>3</v>
      </c>
      <c r="B7" s="28">
        <f>SUM(B3:B6)</f>
        <v>24.11</v>
      </c>
      <c r="C7" s="28">
        <f>SUM(C3:C6)</f>
        <v>1.08</v>
      </c>
      <c r="D7" s="28">
        <f>SUM(D3:D6)</f>
        <v>2.2</v>
      </c>
      <c r="E7" s="28">
        <f>SUM(E3:E6)</f>
        <v>1</v>
      </c>
      <c r="F7" s="28">
        <f>SUM(F3:F6)</f>
        <v>5.65</v>
      </c>
      <c r="G7" s="28">
        <f>SUM(B7:F7)</f>
        <v>34.04</v>
      </c>
    </row>
    <row r="11" spans="1:5" ht="15">
      <c r="A11" s="282" t="s">
        <v>10</v>
      </c>
      <c r="B11" s="69" t="s">
        <v>43</v>
      </c>
      <c r="C11" s="69"/>
      <c r="D11" s="282" t="s">
        <v>11</v>
      </c>
      <c r="E11" s="327"/>
    </row>
    <row r="12" spans="1:5" ht="68.25" customHeight="1">
      <c r="A12" s="282"/>
      <c r="B12" s="29" t="s">
        <v>169</v>
      </c>
      <c r="C12" s="29" t="s">
        <v>39</v>
      </c>
      <c r="D12" s="282"/>
      <c r="E12" s="327"/>
    </row>
    <row r="13" spans="1:5" ht="21" customHeight="1">
      <c r="A13" s="12" t="s">
        <v>247</v>
      </c>
      <c r="B13" s="26">
        <v>2.2</v>
      </c>
      <c r="C13" s="26"/>
      <c r="D13" s="14">
        <f>SUM(B13:C13)</f>
        <v>2.2</v>
      </c>
      <c r="E13" s="84"/>
    </row>
    <row r="14" spans="1:5" ht="21" customHeight="1">
      <c r="A14" s="12" t="s">
        <v>248</v>
      </c>
      <c r="B14" s="26"/>
      <c r="C14" s="26">
        <v>16.5</v>
      </c>
      <c r="D14" s="14">
        <f>SUM(B14:C14)</f>
        <v>16.5</v>
      </c>
      <c r="E14" s="84"/>
    </row>
    <row r="15" spans="1:5" ht="22.5" customHeight="1">
      <c r="A15" s="12" t="s">
        <v>249</v>
      </c>
      <c r="B15" s="26"/>
      <c r="C15" s="26">
        <v>2.22</v>
      </c>
      <c r="D15" s="14">
        <f>SUM(B15:C15)</f>
        <v>2.22</v>
      </c>
      <c r="E15" s="84"/>
    </row>
    <row r="16" spans="1:5" ht="24" customHeight="1">
      <c r="A16" s="32" t="s">
        <v>3</v>
      </c>
      <c r="B16" s="28">
        <f>SUM(B13:B15)</f>
        <v>2.2</v>
      </c>
      <c r="C16" s="28">
        <f>SUM(C13:C15)</f>
        <v>18.72</v>
      </c>
      <c r="D16" s="28">
        <f>SUM(B16:C16)</f>
        <v>20.919999999999998</v>
      </c>
      <c r="E16" s="85"/>
    </row>
  </sheetData>
  <sheetProtection/>
  <mergeCells count="6">
    <mergeCell ref="B1:F1"/>
    <mergeCell ref="A1:A2"/>
    <mergeCell ref="G1:G2"/>
    <mergeCell ref="A11:A12"/>
    <mergeCell ref="E11:E12"/>
    <mergeCell ref="D11:D12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 
DE VINIFICACIÓN (has)
REGION DE LA ARAUCANIA&amp;RCUADRO N° 45</oddHeader>
    <oddFooter>&amp;R&amp;F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12.57421875" style="0" customWidth="1"/>
    <col min="2" max="2" width="20.421875" style="0" customWidth="1"/>
    <col min="3" max="3" width="22.00390625" style="0" customWidth="1"/>
  </cols>
  <sheetData>
    <row r="1" spans="1:4" ht="15">
      <c r="A1" s="332" t="s">
        <v>10</v>
      </c>
      <c r="B1" s="290" t="s">
        <v>55</v>
      </c>
      <c r="C1" s="290"/>
      <c r="D1" s="332" t="s">
        <v>11</v>
      </c>
    </row>
    <row r="2" spans="1:4" ht="27.75" customHeight="1">
      <c r="A2" s="332"/>
      <c r="B2" s="37" t="s">
        <v>1</v>
      </c>
      <c r="C2" s="38" t="s">
        <v>2</v>
      </c>
      <c r="D2" s="332"/>
    </row>
    <row r="3" spans="1:4" ht="27.75" customHeight="1">
      <c r="A3" s="206" t="s">
        <v>399</v>
      </c>
      <c r="B3" s="26">
        <v>0.2</v>
      </c>
      <c r="C3" s="26">
        <v>0.3</v>
      </c>
      <c r="D3" s="189">
        <f>SUM(B3:C3)</f>
        <v>0.5</v>
      </c>
    </row>
    <row r="4" spans="1:4" ht="27.75" customHeight="1">
      <c r="A4" s="210" t="s">
        <v>251</v>
      </c>
      <c r="B4" s="26">
        <v>7.5</v>
      </c>
      <c r="C4" s="26">
        <v>3</v>
      </c>
      <c r="D4" s="189">
        <f>SUM(B4:C4)</f>
        <v>10.5</v>
      </c>
    </row>
    <row r="5" spans="1:4" ht="24" customHeight="1">
      <c r="A5" s="42" t="s">
        <v>403</v>
      </c>
      <c r="B5" s="26">
        <v>6.2</v>
      </c>
      <c r="C5" s="26">
        <v>1.8</v>
      </c>
      <c r="D5" s="35">
        <f>SUM(B5:C5)</f>
        <v>8</v>
      </c>
    </row>
    <row r="6" spans="1:4" ht="37.5" customHeight="1">
      <c r="A6" s="39" t="s">
        <v>3</v>
      </c>
      <c r="B6" s="36">
        <f>SUM(B3:B5)</f>
        <v>13.9</v>
      </c>
      <c r="C6" s="36">
        <f>SUM(C3:C5)</f>
        <v>5.1</v>
      </c>
      <c r="D6" s="36">
        <f>SUM(D3:D5)</f>
        <v>19</v>
      </c>
    </row>
    <row r="13" spans="1:4" ht="24.75" customHeight="1">
      <c r="A13" s="332" t="s">
        <v>10</v>
      </c>
      <c r="B13" s="333" t="s">
        <v>88</v>
      </c>
      <c r="C13" s="333"/>
      <c r="D13" s="332" t="s">
        <v>11</v>
      </c>
    </row>
    <row r="14" spans="1:4" ht="24.75" customHeight="1">
      <c r="A14" s="332"/>
      <c r="B14" s="334" t="s">
        <v>250</v>
      </c>
      <c r="C14" s="334"/>
      <c r="D14" s="332"/>
    </row>
    <row r="15" spans="1:4" ht="24.75" customHeight="1">
      <c r="A15" s="207" t="s">
        <v>399</v>
      </c>
      <c r="B15" s="328">
        <v>1</v>
      </c>
      <c r="C15" s="329">
        <v>1</v>
      </c>
      <c r="D15" s="188">
        <v>1</v>
      </c>
    </row>
    <row r="16" spans="1:4" ht="24.75" customHeight="1">
      <c r="A16" s="208" t="s">
        <v>251</v>
      </c>
      <c r="B16" s="328">
        <v>1</v>
      </c>
      <c r="C16" s="329">
        <v>1</v>
      </c>
      <c r="D16" s="188">
        <f>SUM(B16)</f>
        <v>1</v>
      </c>
    </row>
    <row r="17" spans="1:4" ht="24" customHeight="1">
      <c r="A17" s="209" t="s">
        <v>403</v>
      </c>
      <c r="B17" s="330">
        <v>2</v>
      </c>
      <c r="C17" s="330">
        <v>2</v>
      </c>
      <c r="D17" s="222">
        <f>SUM(B17)</f>
        <v>2</v>
      </c>
    </row>
    <row r="18" spans="1:4" ht="24" customHeight="1">
      <c r="A18" s="39" t="s">
        <v>3</v>
      </c>
      <c r="B18" s="331">
        <f>SUM(B15:B17)</f>
        <v>4</v>
      </c>
      <c r="C18" s="331"/>
      <c r="D18" s="36">
        <f>SUM(D15:D17)</f>
        <v>4</v>
      </c>
    </row>
  </sheetData>
  <sheetProtection/>
  <mergeCells count="11">
    <mergeCell ref="D1:D2"/>
    <mergeCell ref="A13:A14"/>
    <mergeCell ref="B13:C13"/>
    <mergeCell ref="D13:D14"/>
    <mergeCell ref="B14:C14"/>
    <mergeCell ref="B15:C15"/>
    <mergeCell ref="B16:C16"/>
    <mergeCell ref="B17:C17"/>
    <mergeCell ref="B18:C18"/>
    <mergeCell ref="B1:C1"/>
    <mergeCell ref="A1:A2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 DE VIDES
DE VINIFICACION
REGIÓN DE LOS LAGOS&amp;RCUADRO N° 46</oddHeader>
    <oddFooter>&amp;R&amp;F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12.57421875" style="0" customWidth="1"/>
    <col min="2" max="2" width="21.8515625" style="0" customWidth="1"/>
    <col min="3" max="3" width="17.28125" style="0" customWidth="1"/>
    <col min="4" max="4" width="20.140625" style="0" customWidth="1"/>
    <col min="5" max="5" width="14.421875" style="0" customWidth="1"/>
  </cols>
  <sheetData>
    <row r="1" spans="1:6" ht="24.75" customHeight="1">
      <c r="A1" s="332" t="s">
        <v>10</v>
      </c>
      <c r="B1" s="333" t="s">
        <v>28</v>
      </c>
      <c r="C1" s="333"/>
      <c r="D1" s="333"/>
      <c r="E1" s="333"/>
      <c r="F1" s="332" t="s">
        <v>11</v>
      </c>
    </row>
    <row r="2" spans="1:6" ht="80.25" customHeight="1">
      <c r="A2" s="332"/>
      <c r="B2" s="40" t="s">
        <v>22</v>
      </c>
      <c r="C2" s="203" t="s">
        <v>66</v>
      </c>
      <c r="D2" s="186" t="s">
        <v>26</v>
      </c>
      <c r="E2" s="40" t="s">
        <v>27</v>
      </c>
      <c r="F2" s="332"/>
    </row>
    <row r="3" spans="1:6" s="190" customFormat="1" ht="22.5" customHeight="1">
      <c r="A3" s="206" t="s">
        <v>399</v>
      </c>
      <c r="B3" s="26"/>
      <c r="C3" s="26"/>
      <c r="D3" s="26"/>
      <c r="E3" s="26">
        <v>0.2</v>
      </c>
      <c r="F3" s="14">
        <f>SUM(B3:E3)</f>
        <v>0.2</v>
      </c>
    </row>
    <row r="4" spans="1:6" s="190" customFormat="1" ht="23.25" customHeight="1">
      <c r="A4" s="210" t="s">
        <v>251</v>
      </c>
      <c r="B4" s="26">
        <v>2</v>
      </c>
      <c r="C4" s="26">
        <v>1</v>
      </c>
      <c r="D4" s="26">
        <v>4.5</v>
      </c>
      <c r="E4" s="26"/>
      <c r="F4" s="14">
        <f>SUM(B4:E4)</f>
        <v>7.5</v>
      </c>
    </row>
    <row r="5" spans="1:6" ht="25.5" customHeight="1">
      <c r="A5" s="211" t="s">
        <v>403</v>
      </c>
      <c r="B5" s="26">
        <v>4</v>
      </c>
      <c r="C5" s="26">
        <v>0.2</v>
      </c>
      <c r="D5" s="26">
        <v>2</v>
      </c>
      <c r="E5" s="26"/>
      <c r="F5" s="14">
        <f>SUM(B5:E5)</f>
        <v>6.2</v>
      </c>
    </row>
    <row r="6" spans="1:6" ht="24" customHeight="1">
      <c r="A6" s="39" t="s">
        <v>3</v>
      </c>
      <c r="B6" s="36">
        <f>SUM(B3:B5)</f>
        <v>6</v>
      </c>
      <c r="C6" s="202">
        <f>SUM(C3:C5)</f>
        <v>1.2</v>
      </c>
      <c r="D6" s="185">
        <f>SUM(D3:D5)</f>
        <v>6.5</v>
      </c>
      <c r="E6" s="36">
        <f>SUM(E3:E5)</f>
        <v>0.2</v>
      </c>
      <c r="F6" s="36">
        <f>SUM(B6:E6)</f>
        <v>13.899999999999999</v>
      </c>
    </row>
    <row r="10" spans="1:6" ht="24.75" customHeight="1">
      <c r="A10" s="332" t="s">
        <v>10</v>
      </c>
      <c r="B10" s="333" t="s">
        <v>43</v>
      </c>
      <c r="C10" s="333"/>
      <c r="D10" s="333"/>
      <c r="E10" s="333"/>
      <c r="F10" s="332" t="s">
        <v>11</v>
      </c>
    </row>
    <row r="11" spans="1:6" ht="78" customHeight="1">
      <c r="A11" s="332"/>
      <c r="B11" s="335" t="s">
        <v>39</v>
      </c>
      <c r="C11" s="335"/>
      <c r="D11" s="335"/>
      <c r="E11" s="335"/>
      <c r="F11" s="332"/>
    </row>
    <row r="12" spans="1:6" s="190" customFormat="1" ht="29.25" customHeight="1">
      <c r="A12" s="189" t="s">
        <v>399</v>
      </c>
      <c r="B12" s="336">
        <v>0.3</v>
      </c>
      <c r="C12" s="336">
        <v>0.3</v>
      </c>
      <c r="D12" s="336">
        <v>0.3</v>
      </c>
      <c r="E12" s="336">
        <v>0.3</v>
      </c>
      <c r="F12" s="188">
        <f>SUM(B12)</f>
        <v>0.3</v>
      </c>
    </row>
    <row r="13" spans="1:6" s="190" customFormat="1" ht="27" customHeight="1">
      <c r="A13" s="42" t="s">
        <v>251</v>
      </c>
      <c r="B13" s="336">
        <v>3</v>
      </c>
      <c r="C13" s="336">
        <v>3</v>
      </c>
      <c r="D13" s="336">
        <v>3</v>
      </c>
      <c r="E13" s="336">
        <v>3</v>
      </c>
      <c r="F13" s="188">
        <f>SUM(B13)</f>
        <v>3</v>
      </c>
    </row>
    <row r="14" spans="1:6" ht="26.25" customHeight="1">
      <c r="A14" s="42" t="s">
        <v>403</v>
      </c>
      <c r="B14" s="336">
        <v>1.8</v>
      </c>
      <c r="C14" s="336">
        <v>1.8</v>
      </c>
      <c r="D14" s="336">
        <v>1.8</v>
      </c>
      <c r="E14" s="336">
        <v>1.8</v>
      </c>
      <c r="F14" s="42">
        <f>SUM(B14)</f>
        <v>1.8</v>
      </c>
    </row>
    <row r="15" spans="1:6" ht="25.5" customHeight="1">
      <c r="A15" s="34" t="s">
        <v>3</v>
      </c>
      <c r="B15" s="331">
        <f>SUM(B12:B14)</f>
        <v>5.1</v>
      </c>
      <c r="C15" s="331"/>
      <c r="D15" s="331"/>
      <c r="E15" s="331"/>
      <c r="F15" s="36">
        <f>SUM(B15)</f>
        <v>5.1</v>
      </c>
    </row>
  </sheetData>
  <sheetProtection/>
  <mergeCells count="11">
    <mergeCell ref="B13:E13"/>
    <mergeCell ref="B15:E15"/>
    <mergeCell ref="B1:E1"/>
    <mergeCell ref="F1:F2"/>
    <mergeCell ref="A1:A2"/>
    <mergeCell ref="B10:E10"/>
    <mergeCell ref="B11:E11"/>
    <mergeCell ref="B14:E14"/>
    <mergeCell ref="F10:F11"/>
    <mergeCell ref="A10:A11"/>
    <mergeCell ref="B12:E1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
DE VINIFICACIÓN (has)
REGIÓN DE LOS LAGOS&amp;RCUADRO N° 47</oddHeader>
    <oddFooter>&amp;R&amp;F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2.57421875" style="18" customWidth="1"/>
    <col min="2" max="2" width="21.421875" style="18" customWidth="1"/>
    <col min="3" max="3" width="19.140625" style="18" customWidth="1"/>
    <col min="4" max="16384" width="11.421875" style="18" customWidth="1"/>
  </cols>
  <sheetData>
    <row r="1" spans="1:4" ht="19.5" customHeight="1">
      <c r="A1" s="281" t="s">
        <v>10</v>
      </c>
      <c r="B1" s="295"/>
      <c r="C1" s="296"/>
      <c r="D1" s="281" t="s">
        <v>11</v>
      </c>
    </row>
    <row r="2" spans="1:4" ht="31.5" customHeight="1">
      <c r="A2" s="281"/>
      <c r="B2" s="26" t="s">
        <v>1</v>
      </c>
      <c r="C2" s="26" t="s">
        <v>2</v>
      </c>
      <c r="D2" s="281"/>
    </row>
    <row r="3" spans="1:4" ht="12.75">
      <c r="A3" s="17" t="s">
        <v>210</v>
      </c>
      <c r="B3" s="204">
        <v>74.32999999999998</v>
      </c>
      <c r="C3" s="204">
        <v>903.37</v>
      </c>
      <c r="D3" s="9">
        <f aca="true" t="shared" si="0" ref="D3:D19">SUM(B3:C3)</f>
        <v>977.7</v>
      </c>
    </row>
    <row r="4" spans="1:4" ht="12.75">
      <c r="A4" s="17" t="s">
        <v>211</v>
      </c>
      <c r="B4" s="204">
        <v>14.649999999999999</v>
      </c>
      <c r="C4" s="204">
        <v>1400.0499999999995</v>
      </c>
      <c r="D4" s="9">
        <f t="shared" si="0"/>
        <v>1414.6999999999996</v>
      </c>
    </row>
    <row r="5" spans="1:4" ht="12.75">
      <c r="A5" s="17" t="s">
        <v>212</v>
      </c>
      <c r="B5" s="204">
        <v>3</v>
      </c>
      <c r="C5" s="204">
        <v>91.39999999999999</v>
      </c>
      <c r="D5" s="9">
        <f t="shared" si="0"/>
        <v>94.39999999999999</v>
      </c>
    </row>
    <row r="6" spans="1:4" ht="12.75">
      <c r="A6" s="17" t="s">
        <v>213</v>
      </c>
      <c r="B6" s="204"/>
      <c r="C6" s="204">
        <v>107.42999999999999</v>
      </c>
      <c r="D6" s="9">
        <f t="shared" si="0"/>
        <v>107.42999999999999</v>
      </c>
    </row>
    <row r="7" spans="1:4" ht="12.75">
      <c r="A7" s="17" t="s">
        <v>214</v>
      </c>
      <c r="B7" s="204"/>
      <c r="C7" s="204">
        <v>34.14</v>
      </c>
      <c r="D7" s="9">
        <f t="shared" si="0"/>
        <v>34.14</v>
      </c>
    </row>
    <row r="8" spans="1:4" ht="12.75">
      <c r="A8" s="17" t="s">
        <v>215</v>
      </c>
      <c r="B8" s="204">
        <v>39.06</v>
      </c>
      <c r="C8" s="204">
        <v>199.85999999999999</v>
      </c>
      <c r="D8" s="9">
        <f t="shared" si="0"/>
        <v>238.92</v>
      </c>
    </row>
    <row r="9" spans="1:4" ht="12.75">
      <c r="A9" s="17" t="s">
        <v>216</v>
      </c>
      <c r="B9" s="204">
        <v>490.2</v>
      </c>
      <c r="C9" s="204">
        <v>1705.2100000000005</v>
      </c>
      <c r="D9" s="9">
        <f t="shared" si="0"/>
        <v>2195.4100000000003</v>
      </c>
    </row>
    <row r="10" spans="1:4" ht="12.75">
      <c r="A10" s="17" t="s">
        <v>217</v>
      </c>
      <c r="B10" s="204">
        <v>1.52</v>
      </c>
      <c r="C10" s="204">
        <v>157.14999999999998</v>
      </c>
      <c r="D10" s="9">
        <f t="shared" si="0"/>
        <v>158.67</v>
      </c>
    </row>
    <row r="11" spans="1:4" ht="12.75">
      <c r="A11" s="17" t="s">
        <v>218</v>
      </c>
      <c r="B11" s="204">
        <v>22.2</v>
      </c>
      <c r="C11" s="204">
        <v>283.0400000000001</v>
      </c>
      <c r="D11" s="9">
        <f t="shared" si="0"/>
        <v>305.24000000000007</v>
      </c>
    </row>
    <row r="12" spans="1:4" ht="12.75">
      <c r="A12" s="17" t="s">
        <v>219</v>
      </c>
      <c r="B12" s="204"/>
      <c r="C12" s="204">
        <v>38.7</v>
      </c>
      <c r="D12" s="9">
        <f t="shared" si="0"/>
        <v>38.7</v>
      </c>
    </row>
    <row r="13" spans="1:4" ht="12.75">
      <c r="A13" s="17" t="s">
        <v>220</v>
      </c>
      <c r="B13" s="204">
        <v>86.78000000000002</v>
      </c>
      <c r="C13" s="204">
        <v>398.81999999999994</v>
      </c>
      <c r="D13" s="9">
        <f t="shared" si="0"/>
        <v>485.59999999999997</v>
      </c>
    </row>
    <row r="14" spans="1:4" ht="12.75">
      <c r="A14" s="17" t="s">
        <v>221</v>
      </c>
      <c r="B14" s="204">
        <v>485.91000000000014</v>
      </c>
      <c r="C14" s="204">
        <v>1467.3500000000004</v>
      </c>
      <c r="D14" s="9">
        <f t="shared" si="0"/>
        <v>1953.2600000000004</v>
      </c>
    </row>
    <row r="15" spans="1:4" ht="12.75">
      <c r="A15" s="17" t="s">
        <v>222</v>
      </c>
      <c r="B15" s="204"/>
      <c r="C15" s="204">
        <v>84.14999999999996</v>
      </c>
      <c r="D15" s="9">
        <f t="shared" si="0"/>
        <v>84.14999999999996</v>
      </c>
    </row>
    <row r="16" spans="1:4" ht="12.75">
      <c r="A16" s="17" t="s">
        <v>223</v>
      </c>
      <c r="B16" s="204">
        <v>74.07000000000001</v>
      </c>
      <c r="C16" s="204">
        <v>1664.2599999999995</v>
      </c>
      <c r="D16" s="9">
        <f t="shared" si="0"/>
        <v>1738.3299999999995</v>
      </c>
    </row>
    <row r="17" spans="1:4" ht="12.75">
      <c r="A17" s="17" t="s">
        <v>224</v>
      </c>
      <c r="B17" s="204">
        <v>8.39</v>
      </c>
      <c r="C17" s="204">
        <v>116.92</v>
      </c>
      <c r="D17" s="9">
        <f t="shared" si="0"/>
        <v>125.31</v>
      </c>
    </row>
    <row r="18" spans="1:4" ht="12.75">
      <c r="A18" s="17" t="s">
        <v>225</v>
      </c>
      <c r="B18" s="204">
        <v>4.58</v>
      </c>
      <c r="C18" s="204">
        <v>23.98</v>
      </c>
      <c r="D18" s="9">
        <f t="shared" si="0"/>
        <v>28.560000000000002</v>
      </c>
    </row>
    <row r="19" spans="1:4" ht="12.75">
      <c r="A19" s="17" t="s">
        <v>226</v>
      </c>
      <c r="B19" s="204">
        <v>230.8</v>
      </c>
      <c r="C19" s="204">
        <v>808.5500000000003</v>
      </c>
      <c r="D19" s="9">
        <f t="shared" si="0"/>
        <v>1039.3500000000004</v>
      </c>
    </row>
    <row r="20" spans="1:4" ht="12.75">
      <c r="A20" s="17" t="s">
        <v>400</v>
      </c>
      <c r="B20" s="204"/>
      <c r="C20" s="204"/>
      <c r="D20" s="9"/>
    </row>
    <row r="21" spans="1:4" ht="12.75">
      <c r="A21" s="17" t="s">
        <v>227</v>
      </c>
      <c r="B21" s="204">
        <v>38.599999999999994</v>
      </c>
      <c r="C21" s="204">
        <v>319.03999999999996</v>
      </c>
      <c r="D21" s="9">
        <f aca="true" t="shared" si="1" ref="D21:D27">SUM(B21:C21)</f>
        <v>357.64</v>
      </c>
    </row>
    <row r="22" spans="1:4" ht="12.75">
      <c r="A22" s="17" t="s">
        <v>228</v>
      </c>
      <c r="B22" s="204"/>
      <c r="C22" s="204">
        <v>53.1</v>
      </c>
      <c r="D22" s="9">
        <f t="shared" si="1"/>
        <v>53.1</v>
      </c>
    </row>
    <row r="23" spans="1:4" ht="12.75">
      <c r="A23" s="17" t="s">
        <v>229</v>
      </c>
      <c r="B23" s="204">
        <v>6.7299999999999995</v>
      </c>
      <c r="C23" s="204">
        <v>548.07</v>
      </c>
      <c r="D23" s="9">
        <f t="shared" si="1"/>
        <v>554.8000000000001</v>
      </c>
    </row>
    <row r="24" spans="1:4" ht="12.75">
      <c r="A24" s="17" t="s">
        <v>230</v>
      </c>
      <c r="B24" s="204">
        <v>70.08999999999999</v>
      </c>
      <c r="C24" s="204">
        <v>1019.2499999999999</v>
      </c>
      <c r="D24" s="9">
        <f t="shared" si="1"/>
        <v>1089.34</v>
      </c>
    </row>
    <row r="25" spans="1:4" ht="12.75">
      <c r="A25" s="17" t="s">
        <v>231</v>
      </c>
      <c r="B25" s="204">
        <v>90.17999999999999</v>
      </c>
      <c r="C25" s="204">
        <v>126.46999999999997</v>
      </c>
      <c r="D25" s="9">
        <f t="shared" si="1"/>
        <v>216.64999999999998</v>
      </c>
    </row>
    <row r="26" spans="1:4" ht="12.75">
      <c r="A26" s="17" t="s">
        <v>232</v>
      </c>
      <c r="B26" s="204"/>
      <c r="C26" s="204">
        <v>107.3</v>
      </c>
      <c r="D26" s="9">
        <f t="shared" si="1"/>
        <v>107.3</v>
      </c>
    </row>
    <row r="27" spans="1:4" ht="32.25" customHeight="1">
      <c r="A27" s="68" t="s">
        <v>3</v>
      </c>
      <c r="B27" s="63">
        <f>SUM(B3:B26)</f>
        <v>1741.09</v>
      </c>
      <c r="C27" s="63">
        <f>SUM(C3:C26)</f>
        <v>11657.609999999997</v>
      </c>
      <c r="D27" s="63">
        <f t="shared" si="1"/>
        <v>13398.699999999997</v>
      </c>
    </row>
    <row r="29" spans="1:4" ht="12.75">
      <c r="A29" s="258"/>
      <c r="B29" s="258"/>
      <c r="C29" s="258"/>
      <c r="D29" s="258"/>
    </row>
    <row r="30" spans="1:4" ht="12.75">
      <c r="A30" s="258"/>
      <c r="B30" s="258"/>
      <c r="C30" s="258"/>
      <c r="D30" s="258"/>
    </row>
    <row r="31" spans="1:4" ht="12.75">
      <c r="A31" s="258"/>
      <c r="B31" s="258"/>
      <c r="C31" s="258"/>
      <c r="D31" s="258"/>
    </row>
  </sheetData>
  <sheetProtection/>
  <mergeCells count="4">
    <mergeCell ref="B1:C1"/>
    <mergeCell ref="A1:A2"/>
    <mergeCell ref="D1:D2"/>
    <mergeCell ref="A29:D31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REGIÓN METROPOLITANA DE SANTIAGO&amp;RCUADRO N° 48</oddHeader>
    <oddFooter>&amp;R&amp;F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4.28125" style="18" customWidth="1"/>
    <col min="2" max="2" width="19.57421875" style="18" customWidth="1"/>
    <col min="3" max="16384" width="11.421875" style="18" customWidth="1"/>
  </cols>
  <sheetData>
    <row r="1" spans="1:3" ht="27.75" customHeight="1">
      <c r="A1" s="281" t="s">
        <v>10</v>
      </c>
      <c r="B1" s="247"/>
      <c r="C1" s="281" t="s">
        <v>11</v>
      </c>
    </row>
    <row r="2" spans="1:3" ht="27" customHeight="1">
      <c r="A2" s="281"/>
      <c r="B2" s="26" t="s">
        <v>127</v>
      </c>
      <c r="C2" s="281"/>
    </row>
    <row r="3" spans="1:3" ht="12.75">
      <c r="A3" s="17" t="s">
        <v>210</v>
      </c>
      <c r="B3" s="232">
        <v>9</v>
      </c>
      <c r="C3" s="16">
        <f aca="true" t="shared" si="0" ref="C3:C27">SUM(B3:B3)</f>
        <v>9</v>
      </c>
    </row>
    <row r="4" spans="1:3" ht="12.75">
      <c r="A4" s="17" t="s">
        <v>211</v>
      </c>
      <c r="B4" s="232">
        <v>56</v>
      </c>
      <c r="C4" s="16">
        <f t="shared" si="0"/>
        <v>56</v>
      </c>
    </row>
    <row r="5" spans="1:3" ht="12.75">
      <c r="A5" s="17" t="s">
        <v>212</v>
      </c>
      <c r="B5" s="232">
        <v>5</v>
      </c>
      <c r="C5" s="16">
        <f t="shared" si="0"/>
        <v>5</v>
      </c>
    </row>
    <row r="6" spans="1:3" ht="12.75">
      <c r="A6" s="17" t="s">
        <v>213</v>
      </c>
      <c r="B6" s="232">
        <v>8</v>
      </c>
      <c r="C6" s="16">
        <f t="shared" si="0"/>
        <v>8</v>
      </c>
    </row>
    <row r="7" spans="1:3" ht="12.75">
      <c r="A7" s="17" t="s">
        <v>214</v>
      </c>
      <c r="B7" s="232">
        <v>6</v>
      </c>
      <c r="C7" s="16">
        <f t="shared" si="0"/>
        <v>6</v>
      </c>
    </row>
    <row r="8" spans="1:3" ht="12.75">
      <c r="A8" s="17" t="s">
        <v>215</v>
      </c>
      <c r="B8" s="232">
        <v>9</v>
      </c>
      <c r="C8" s="16">
        <f t="shared" si="0"/>
        <v>9</v>
      </c>
    </row>
    <row r="9" spans="1:3" ht="12.75">
      <c r="A9" s="17" t="s">
        <v>216</v>
      </c>
      <c r="B9" s="232">
        <v>61</v>
      </c>
      <c r="C9" s="16">
        <f t="shared" si="0"/>
        <v>61</v>
      </c>
    </row>
    <row r="10" spans="1:3" ht="12.75">
      <c r="A10" s="17" t="s">
        <v>217</v>
      </c>
      <c r="B10" s="232">
        <v>7</v>
      </c>
      <c r="C10" s="16">
        <f t="shared" si="0"/>
        <v>7</v>
      </c>
    </row>
    <row r="11" spans="1:3" ht="12.75">
      <c r="A11" s="17" t="s">
        <v>218</v>
      </c>
      <c r="B11" s="232">
        <v>6</v>
      </c>
      <c r="C11" s="16">
        <f t="shared" si="0"/>
        <v>6</v>
      </c>
    </row>
    <row r="12" spans="1:3" ht="12.75">
      <c r="A12" s="17" t="s">
        <v>219</v>
      </c>
      <c r="B12" s="232">
        <v>4</v>
      </c>
      <c r="C12" s="16">
        <f t="shared" si="0"/>
        <v>4</v>
      </c>
    </row>
    <row r="13" spans="1:3" ht="12.75">
      <c r="A13" s="17" t="s">
        <v>220</v>
      </c>
      <c r="B13" s="232">
        <v>5</v>
      </c>
      <c r="C13" s="16">
        <f t="shared" si="0"/>
        <v>5</v>
      </c>
    </row>
    <row r="14" spans="1:3" ht="12.75">
      <c r="A14" s="17" t="s">
        <v>221</v>
      </c>
      <c r="B14" s="232">
        <v>60</v>
      </c>
      <c r="C14" s="16">
        <f t="shared" si="0"/>
        <v>60</v>
      </c>
    </row>
    <row r="15" spans="1:3" ht="12.75">
      <c r="A15" s="17" t="s">
        <v>222</v>
      </c>
      <c r="B15" s="232">
        <v>3</v>
      </c>
      <c r="C15" s="16">
        <f t="shared" si="0"/>
        <v>3</v>
      </c>
    </row>
    <row r="16" spans="1:3" ht="12.75">
      <c r="A16" s="17" t="s">
        <v>223</v>
      </c>
      <c r="B16" s="232">
        <v>100</v>
      </c>
      <c r="C16" s="16">
        <f t="shared" si="0"/>
        <v>100</v>
      </c>
    </row>
    <row r="17" spans="1:3" ht="12.75">
      <c r="A17" s="17" t="s">
        <v>224</v>
      </c>
      <c r="B17" s="232">
        <v>3</v>
      </c>
      <c r="C17" s="16">
        <f t="shared" si="0"/>
        <v>3</v>
      </c>
    </row>
    <row r="18" spans="1:3" ht="12.75">
      <c r="A18" s="17" t="s">
        <v>225</v>
      </c>
      <c r="B18" s="232">
        <v>4</v>
      </c>
      <c r="C18" s="16">
        <f t="shared" si="0"/>
        <v>4</v>
      </c>
    </row>
    <row r="19" spans="1:3" ht="12.75">
      <c r="A19" s="17" t="s">
        <v>226</v>
      </c>
      <c r="B19" s="232">
        <v>54</v>
      </c>
      <c r="C19" s="16">
        <f t="shared" si="0"/>
        <v>54</v>
      </c>
    </row>
    <row r="20" spans="1:3" ht="12.75">
      <c r="A20" s="17" t="s">
        <v>400</v>
      </c>
      <c r="B20" s="232"/>
      <c r="C20" s="16">
        <f t="shared" si="0"/>
        <v>0</v>
      </c>
    </row>
    <row r="21" spans="1:3" ht="12.75">
      <c r="A21" s="17" t="s">
        <v>227</v>
      </c>
      <c r="B21" s="232">
        <v>17</v>
      </c>
      <c r="C21" s="16">
        <f t="shared" si="0"/>
        <v>17</v>
      </c>
    </row>
    <row r="22" spans="1:3" ht="12.75">
      <c r="A22" s="17" t="s">
        <v>228</v>
      </c>
      <c r="B22" s="232">
        <v>2</v>
      </c>
      <c r="C22" s="16">
        <f t="shared" si="0"/>
        <v>2</v>
      </c>
    </row>
    <row r="23" spans="1:3" ht="12.75">
      <c r="A23" s="17" t="s">
        <v>229</v>
      </c>
      <c r="B23" s="232">
        <v>39</v>
      </c>
      <c r="C23" s="16">
        <f t="shared" si="0"/>
        <v>39</v>
      </c>
    </row>
    <row r="24" spans="1:3" ht="12.75">
      <c r="A24" s="17" t="s">
        <v>230</v>
      </c>
      <c r="B24" s="232">
        <v>7</v>
      </c>
      <c r="C24" s="16">
        <f t="shared" si="0"/>
        <v>7</v>
      </c>
    </row>
    <row r="25" spans="1:3" ht="12.75">
      <c r="A25" s="17" t="s">
        <v>231</v>
      </c>
      <c r="B25" s="232">
        <v>15</v>
      </c>
      <c r="C25" s="16">
        <f t="shared" si="0"/>
        <v>15</v>
      </c>
    </row>
    <row r="26" spans="1:3" ht="12.75">
      <c r="A26" s="17" t="s">
        <v>232</v>
      </c>
      <c r="B26" s="232">
        <v>1</v>
      </c>
      <c r="C26" s="16">
        <f t="shared" si="0"/>
        <v>1</v>
      </c>
    </row>
    <row r="27" spans="1:3" ht="30" customHeight="1">
      <c r="A27" s="62" t="s">
        <v>3</v>
      </c>
      <c r="B27" s="63">
        <f>SUM(B3:B26)</f>
        <v>481</v>
      </c>
      <c r="C27" s="63">
        <f t="shared" si="0"/>
        <v>481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
REGIÓN METROPOLITANA DE SANTIAGO&amp;RCUADRO N° 49</oddHeader>
    <oddFooter>&amp;R&amp;F</oddFoot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Q20" sqref="Q20"/>
    </sheetView>
  </sheetViews>
  <sheetFormatPr defaultColWidth="11.421875" defaultRowHeight="15"/>
  <cols>
    <col min="1" max="1" width="18.7109375" style="18" customWidth="1"/>
    <col min="2" max="3" width="8.421875" style="18" customWidth="1"/>
    <col min="4" max="4" width="6.57421875" style="18" customWidth="1"/>
    <col min="5" max="5" width="7.140625" style="18" customWidth="1"/>
    <col min="6" max="6" width="8.140625" style="18" customWidth="1"/>
    <col min="7" max="7" width="7.140625" style="18" customWidth="1"/>
    <col min="8" max="8" width="8.140625" style="18" customWidth="1"/>
    <col min="9" max="9" width="7.140625" style="18" customWidth="1"/>
    <col min="10" max="10" width="8.421875" style="18" customWidth="1"/>
    <col min="11" max="11" width="5.8515625" style="18" customWidth="1"/>
    <col min="12" max="12" width="5.7109375" style="18" customWidth="1"/>
    <col min="13" max="13" width="7.8515625" style="18" customWidth="1"/>
    <col min="14" max="15" width="6.140625" style="18" customWidth="1"/>
    <col min="16" max="16" width="7.140625" style="18" customWidth="1"/>
    <col min="17" max="17" width="10.421875" style="18" customWidth="1"/>
    <col min="18" max="16384" width="11.421875" style="18" customWidth="1"/>
  </cols>
  <sheetData>
    <row r="1" spans="1:17" ht="27.75" customHeight="1">
      <c r="A1" s="281" t="s">
        <v>10</v>
      </c>
      <c r="B1" s="301" t="s">
        <v>28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281" t="s">
        <v>11</v>
      </c>
    </row>
    <row r="2" spans="1:17" ht="121.5" customHeight="1">
      <c r="A2" s="281"/>
      <c r="B2" s="238" t="s">
        <v>163</v>
      </c>
      <c r="C2" s="15" t="s">
        <v>22</v>
      </c>
      <c r="D2" s="15" t="s">
        <v>128</v>
      </c>
      <c r="E2" s="15" t="s">
        <v>64</v>
      </c>
      <c r="F2" s="15" t="s">
        <v>24</v>
      </c>
      <c r="G2" s="15" t="s">
        <v>21</v>
      </c>
      <c r="H2" s="15" t="s">
        <v>90</v>
      </c>
      <c r="I2" s="15" t="s">
        <v>66</v>
      </c>
      <c r="J2" s="15" t="s">
        <v>26</v>
      </c>
      <c r="K2" s="15" t="s">
        <v>92</v>
      </c>
      <c r="L2" s="15" t="s">
        <v>93</v>
      </c>
      <c r="M2" s="15" t="s">
        <v>67</v>
      </c>
      <c r="N2" s="15" t="s">
        <v>19</v>
      </c>
      <c r="O2" s="15" t="s">
        <v>404</v>
      </c>
      <c r="P2" s="15" t="s">
        <v>27</v>
      </c>
      <c r="Q2" s="281"/>
    </row>
    <row r="3" spans="1:17" ht="17.25" customHeight="1">
      <c r="A3" s="17" t="s">
        <v>210</v>
      </c>
      <c r="B3" s="26"/>
      <c r="C3" s="26">
        <v>60.339999999999996</v>
      </c>
      <c r="D3" s="26"/>
      <c r="E3" s="26"/>
      <c r="F3" s="26"/>
      <c r="G3" s="26"/>
      <c r="H3" s="26"/>
      <c r="I3" s="26"/>
      <c r="J3" s="26">
        <v>8.2</v>
      </c>
      <c r="K3" s="26"/>
      <c r="L3" s="26"/>
      <c r="M3" s="26"/>
      <c r="N3" s="26"/>
      <c r="O3" s="26"/>
      <c r="P3" s="26">
        <v>5.79</v>
      </c>
      <c r="Q3" s="109">
        <f aca="true" t="shared" si="0" ref="Q3:Q19">SUM(B3:P3)</f>
        <v>74.33</v>
      </c>
    </row>
    <row r="4" spans="1:17" ht="14.25" customHeight="1">
      <c r="A4" s="17" t="s">
        <v>211</v>
      </c>
      <c r="B4" s="26"/>
      <c r="C4" s="26">
        <v>0.25</v>
      </c>
      <c r="D4" s="26"/>
      <c r="E4" s="26"/>
      <c r="F4" s="26"/>
      <c r="G4" s="26">
        <v>14.399999999999999</v>
      </c>
      <c r="H4" s="26"/>
      <c r="I4" s="26"/>
      <c r="J4" s="26"/>
      <c r="K4" s="26"/>
      <c r="L4" s="26"/>
      <c r="M4" s="26"/>
      <c r="N4" s="26"/>
      <c r="O4" s="26"/>
      <c r="P4" s="26"/>
      <c r="Q4" s="109">
        <f t="shared" si="0"/>
        <v>14.649999999999999</v>
      </c>
    </row>
    <row r="5" spans="1:17" ht="12.75">
      <c r="A5" s="17" t="s">
        <v>212</v>
      </c>
      <c r="B5" s="26"/>
      <c r="C5" s="26">
        <v>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09">
        <f t="shared" si="0"/>
        <v>3</v>
      </c>
    </row>
    <row r="6" spans="1:17" ht="12.75">
      <c r="A6" s="17" t="s">
        <v>215</v>
      </c>
      <c r="B6" s="26"/>
      <c r="C6" s="26">
        <v>13.99</v>
      </c>
      <c r="D6" s="26"/>
      <c r="E6" s="26"/>
      <c r="F6" s="26"/>
      <c r="G6" s="26"/>
      <c r="H6" s="26"/>
      <c r="I6" s="26"/>
      <c r="J6" s="26">
        <v>20.37</v>
      </c>
      <c r="K6" s="26"/>
      <c r="L6" s="26">
        <v>4.7</v>
      </c>
      <c r="M6" s="26"/>
      <c r="N6" s="26"/>
      <c r="O6" s="26"/>
      <c r="P6" s="26"/>
      <c r="Q6" s="109">
        <f t="shared" si="0"/>
        <v>39.06</v>
      </c>
    </row>
    <row r="7" spans="1:17" ht="12.75">
      <c r="A7" s="17" t="s">
        <v>216</v>
      </c>
      <c r="B7" s="26"/>
      <c r="C7" s="26">
        <v>90.61</v>
      </c>
      <c r="D7" s="26"/>
      <c r="E7" s="26">
        <v>6.51</v>
      </c>
      <c r="F7" s="26">
        <v>8.68</v>
      </c>
      <c r="G7" s="26"/>
      <c r="H7" s="26">
        <v>0.51</v>
      </c>
      <c r="I7" s="26"/>
      <c r="J7" s="26">
        <v>366.87999999999994</v>
      </c>
      <c r="K7" s="26"/>
      <c r="L7" s="26"/>
      <c r="M7" s="26">
        <v>4.48</v>
      </c>
      <c r="N7" s="26"/>
      <c r="O7" s="26"/>
      <c r="P7" s="26">
        <v>12.53</v>
      </c>
      <c r="Q7" s="109">
        <f t="shared" si="0"/>
        <v>490.19999999999993</v>
      </c>
    </row>
    <row r="8" spans="1:17" ht="12.75">
      <c r="A8" s="17" t="s">
        <v>217</v>
      </c>
      <c r="B8" s="26"/>
      <c r="C8" s="26"/>
      <c r="D8" s="26">
        <v>0.28</v>
      </c>
      <c r="E8" s="26"/>
      <c r="F8" s="26"/>
      <c r="G8" s="26"/>
      <c r="H8" s="26">
        <v>1.24</v>
      </c>
      <c r="I8" s="26"/>
      <c r="J8" s="26"/>
      <c r="K8" s="26"/>
      <c r="L8" s="26"/>
      <c r="M8" s="26"/>
      <c r="N8" s="26"/>
      <c r="O8" s="26"/>
      <c r="P8" s="26"/>
      <c r="Q8" s="109">
        <f t="shared" si="0"/>
        <v>1.52</v>
      </c>
    </row>
    <row r="9" spans="1:17" ht="12.75">
      <c r="A9" s="17" t="s">
        <v>218</v>
      </c>
      <c r="B9" s="26"/>
      <c r="C9" s="26">
        <v>22.2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09">
        <f t="shared" si="0"/>
        <v>22.2</v>
      </c>
    </row>
    <row r="10" spans="1:17" ht="12.75">
      <c r="A10" s="17" t="s">
        <v>220</v>
      </c>
      <c r="B10" s="26"/>
      <c r="C10" s="26">
        <v>25.759999999999998</v>
      </c>
      <c r="D10" s="26"/>
      <c r="E10" s="26"/>
      <c r="F10" s="26"/>
      <c r="G10" s="26"/>
      <c r="H10" s="26"/>
      <c r="I10" s="26"/>
      <c r="J10" s="26">
        <v>61.019999999999996</v>
      </c>
      <c r="K10" s="26"/>
      <c r="L10" s="26"/>
      <c r="M10" s="26"/>
      <c r="N10" s="26"/>
      <c r="O10" s="26"/>
      <c r="P10" s="26"/>
      <c r="Q10" s="109">
        <f t="shared" si="0"/>
        <v>86.78</v>
      </c>
    </row>
    <row r="11" spans="1:17" ht="12.75">
      <c r="A11" s="17" t="s">
        <v>221</v>
      </c>
      <c r="B11" s="26"/>
      <c r="C11" s="26">
        <v>264.74</v>
      </c>
      <c r="D11" s="26"/>
      <c r="E11" s="26">
        <v>9.96</v>
      </c>
      <c r="F11" s="26"/>
      <c r="G11" s="26"/>
      <c r="H11" s="26"/>
      <c r="I11" s="26">
        <v>2.9699999999999998</v>
      </c>
      <c r="J11" s="26">
        <v>195.97999999999996</v>
      </c>
      <c r="K11" s="26"/>
      <c r="L11" s="26"/>
      <c r="M11" s="26">
        <v>8.26</v>
      </c>
      <c r="N11" s="26"/>
      <c r="O11" s="26"/>
      <c r="P11" s="26">
        <v>4</v>
      </c>
      <c r="Q11" s="109">
        <f t="shared" si="0"/>
        <v>485.90999999999997</v>
      </c>
    </row>
    <row r="12" spans="1:17" ht="12.75">
      <c r="A12" s="17" t="s">
        <v>223</v>
      </c>
      <c r="B12" s="26"/>
      <c r="C12" s="26">
        <v>55.35</v>
      </c>
      <c r="D12" s="26"/>
      <c r="E12" s="26"/>
      <c r="F12" s="26"/>
      <c r="G12" s="26"/>
      <c r="H12" s="26"/>
      <c r="I12" s="26">
        <v>10.6</v>
      </c>
      <c r="J12" s="26">
        <v>8.120000000000001</v>
      </c>
      <c r="K12" s="26"/>
      <c r="L12" s="26"/>
      <c r="M12" s="26"/>
      <c r="N12" s="26"/>
      <c r="O12" s="26"/>
      <c r="P12" s="26"/>
      <c r="Q12" s="109">
        <f t="shared" si="0"/>
        <v>74.07000000000001</v>
      </c>
    </row>
    <row r="13" spans="1:17" ht="12.75">
      <c r="A13" s="17" t="s">
        <v>224</v>
      </c>
      <c r="B13" s="26"/>
      <c r="C13" s="26">
        <v>1.65</v>
      </c>
      <c r="D13" s="26"/>
      <c r="E13" s="26"/>
      <c r="F13" s="26"/>
      <c r="G13" s="26"/>
      <c r="H13" s="26"/>
      <c r="I13" s="26">
        <v>1.14</v>
      </c>
      <c r="J13" s="26"/>
      <c r="K13" s="26">
        <v>5.6</v>
      </c>
      <c r="L13" s="26"/>
      <c r="M13" s="26"/>
      <c r="N13" s="26"/>
      <c r="O13" s="26"/>
      <c r="P13" s="26"/>
      <c r="Q13" s="109">
        <f t="shared" si="0"/>
        <v>8.39</v>
      </c>
    </row>
    <row r="14" spans="1:17" ht="12.75">
      <c r="A14" s="17" t="s">
        <v>225</v>
      </c>
      <c r="B14" s="26"/>
      <c r="C14" s="26"/>
      <c r="D14" s="26"/>
      <c r="E14" s="26"/>
      <c r="F14" s="26"/>
      <c r="G14" s="26">
        <v>4.58</v>
      </c>
      <c r="H14" s="26"/>
      <c r="I14" s="26"/>
      <c r="J14" s="26"/>
      <c r="K14" s="26"/>
      <c r="L14" s="26"/>
      <c r="M14" s="26"/>
      <c r="N14" s="26"/>
      <c r="O14" s="26"/>
      <c r="P14" s="26"/>
      <c r="Q14" s="109">
        <f t="shared" si="0"/>
        <v>4.58</v>
      </c>
    </row>
    <row r="15" spans="1:17" ht="12.75">
      <c r="A15" s="17" t="s">
        <v>226</v>
      </c>
      <c r="B15" s="26">
        <v>0.16</v>
      </c>
      <c r="C15" s="26">
        <v>189.35999999999999</v>
      </c>
      <c r="D15" s="26"/>
      <c r="E15" s="26"/>
      <c r="F15" s="26"/>
      <c r="G15" s="26"/>
      <c r="H15" s="26"/>
      <c r="I15" s="26"/>
      <c r="J15" s="26">
        <v>40.13</v>
      </c>
      <c r="K15" s="26"/>
      <c r="L15" s="26"/>
      <c r="M15" s="26"/>
      <c r="N15" s="26"/>
      <c r="O15" s="26">
        <v>1.15</v>
      </c>
      <c r="P15" s="26"/>
      <c r="Q15" s="109">
        <f t="shared" si="0"/>
        <v>230.79999999999998</v>
      </c>
    </row>
    <row r="16" spans="1:17" ht="12.75">
      <c r="A16" s="17" t="s">
        <v>227</v>
      </c>
      <c r="B16" s="26"/>
      <c r="C16" s="26">
        <v>29.7</v>
      </c>
      <c r="D16" s="26"/>
      <c r="E16" s="26"/>
      <c r="F16" s="26"/>
      <c r="G16" s="26"/>
      <c r="H16" s="26"/>
      <c r="I16" s="26"/>
      <c r="J16" s="26">
        <v>2.6</v>
      </c>
      <c r="K16" s="26"/>
      <c r="L16" s="26"/>
      <c r="M16" s="26">
        <v>5</v>
      </c>
      <c r="N16" s="26">
        <v>1.3</v>
      </c>
      <c r="O16" s="26"/>
      <c r="P16" s="26"/>
      <c r="Q16" s="109">
        <f t="shared" si="0"/>
        <v>38.599999999999994</v>
      </c>
    </row>
    <row r="17" spans="1:17" ht="12.75">
      <c r="A17" s="17" t="s">
        <v>229</v>
      </c>
      <c r="B17" s="26"/>
      <c r="C17" s="26">
        <v>6.7299999999999995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109">
        <f t="shared" si="0"/>
        <v>6.7299999999999995</v>
      </c>
    </row>
    <row r="18" spans="1:17" ht="12.75">
      <c r="A18" s="17" t="s">
        <v>230</v>
      </c>
      <c r="B18" s="26"/>
      <c r="C18" s="26">
        <v>48.57</v>
      </c>
      <c r="D18" s="26"/>
      <c r="E18" s="26"/>
      <c r="F18" s="26"/>
      <c r="G18" s="26"/>
      <c r="H18" s="26"/>
      <c r="I18" s="26"/>
      <c r="J18" s="26">
        <v>21.36</v>
      </c>
      <c r="K18" s="26"/>
      <c r="L18" s="26"/>
      <c r="M18" s="26"/>
      <c r="N18" s="26"/>
      <c r="O18" s="26"/>
      <c r="P18" s="26">
        <v>0.16</v>
      </c>
      <c r="Q18" s="109">
        <f t="shared" si="0"/>
        <v>70.09</v>
      </c>
    </row>
    <row r="19" spans="1:17" ht="12.75">
      <c r="A19" s="17" t="s">
        <v>231</v>
      </c>
      <c r="B19" s="26"/>
      <c r="C19" s="26">
        <v>56.45</v>
      </c>
      <c r="D19" s="26"/>
      <c r="E19" s="26"/>
      <c r="F19" s="26"/>
      <c r="G19" s="26"/>
      <c r="H19" s="26"/>
      <c r="I19" s="26"/>
      <c r="J19" s="26">
        <v>28.409999999999997</v>
      </c>
      <c r="K19" s="26"/>
      <c r="L19" s="26"/>
      <c r="M19" s="26">
        <v>5</v>
      </c>
      <c r="N19" s="26"/>
      <c r="O19" s="26"/>
      <c r="P19" s="26">
        <v>0.32</v>
      </c>
      <c r="Q19" s="109">
        <f t="shared" si="0"/>
        <v>90.17999999999999</v>
      </c>
    </row>
    <row r="20" spans="1:17" ht="32.25" customHeight="1">
      <c r="A20" s="62" t="s">
        <v>3</v>
      </c>
      <c r="B20" s="110">
        <f aca="true" t="shared" si="1" ref="B20:P20">SUM(B3:B19)</f>
        <v>0.16</v>
      </c>
      <c r="C20" s="110">
        <f>SUM(C3:C19)</f>
        <v>868.7000000000002</v>
      </c>
      <c r="D20" s="110">
        <f t="shared" si="1"/>
        <v>0.28</v>
      </c>
      <c r="E20" s="110">
        <f t="shared" si="1"/>
        <v>16.47</v>
      </c>
      <c r="F20" s="110">
        <f t="shared" si="1"/>
        <v>8.68</v>
      </c>
      <c r="G20" s="110">
        <f t="shared" si="1"/>
        <v>18.979999999999997</v>
      </c>
      <c r="H20" s="110">
        <f t="shared" si="1"/>
        <v>1.75</v>
      </c>
      <c r="I20" s="110">
        <f t="shared" si="1"/>
        <v>14.71</v>
      </c>
      <c r="J20" s="110">
        <f t="shared" si="1"/>
        <v>753.0699999999998</v>
      </c>
      <c r="K20" s="110">
        <f t="shared" si="1"/>
        <v>5.6</v>
      </c>
      <c r="L20" s="110">
        <f t="shared" si="1"/>
        <v>4.7</v>
      </c>
      <c r="M20" s="110">
        <f t="shared" si="1"/>
        <v>22.740000000000002</v>
      </c>
      <c r="N20" s="110">
        <f t="shared" si="1"/>
        <v>1.3</v>
      </c>
      <c r="O20" s="110">
        <f>SUM(O3:O19)</f>
        <v>1.15</v>
      </c>
      <c r="P20" s="110">
        <f t="shared" si="1"/>
        <v>22.8</v>
      </c>
      <c r="Q20" s="110">
        <f>SUM(B20:P20)</f>
        <v>1741.09</v>
      </c>
    </row>
  </sheetData>
  <sheetProtection/>
  <mergeCells count="3">
    <mergeCell ref="B1:P1"/>
    <mergeCell ref="A1:A2"/>
    <mergeCell ref="Q1:Q2"/>
  </mergeCells>
  <printOptions horizontalCentered="1"/>
  <pageMargins left="0.11811023622047245" right="0.11811023622047245" top="1.535433070866142" bottom="0.7480314960629921" header="0.31496062992125984" footer="0.31496062992125984"/>
  <pageSetup horizontalDpi="600" verticalDpi="600" orientation="landscape" scale="95" r:id="rId2"/>
  <headerFooter>
    <oddHeader>&amp;L&amp;G&amp;C&amp;"Verdana,Negrita"SUPERFICIE COMUNAL DE CEPAJES BLANCOS PARA VINIFICACIÓN (has)
REGIÓN METROPOLITANA DE SANTIAGO&amp;RCUADRO N° 51</oddHeader>
    <oddFooter>&amp;R&amp;F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7109375" style="23" customWidth="1"/>
    <col min="2" max="2" width="7.00390625" style="23" customWidth="1"/>
    <col min="3" max="3" width="8.28125" style="23" customWidth="1"/>
    <col min="4" max="4" width="10.140625" style="23" customWidth="1"/>
    <col min="5" max="5" width="7.00390625" style="23" customWidth="1"/>
    <col min="6" max="6" width="10.140625" style="23" customWidth="1"/>
    <col min="7" max="7" width="8.28125" style="23" customWidth="1"/>
    <col min="8" max="11" width="5.7109375" style="23" customWidth="1"/>
    <col min="12" max="12" width="10.140625" style="23" customWidth="1"/>
    <col min="13" max="15" width="7.00390625" style="23" customWidth="1"/>
    <col min="16" max="16" width="8.28125" style="23" customWidth="1"/>
    <col min="17" max="17" width="7.00390625" style="23" customWidth="1"/>
    <col min="18" max="18" width="10.140625" style="23" customWidth="1"/>
    <col min="19" max="19" width="5.7109375" style="23" customWidth="1"/>
    <col min="20" max="20" width="8.28125" style="23" customWidth="1"/>
    <col min="21" max="21" width="7.00390625" style="23" customWidth="1"/>
    <col min="22" max="22" width="11.421875" style="23" customWidth="1"/>
    <col min="23" max="16384" width="11.421875" style="23" customWidth="1"/>
  </cols>
  <sheetData>
    <row r="1" spans="1:22" ht="24" customHeight="1">
      <c r="A1" s="338" t="s">
        <v>10</v>
      </c>
      <c r="B1" s="337" t="s">
        <v>43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8" t="s">
        <v>11</v>
      </c>
    </row>
    <row r="2" spans="1:22" ht="119.25" customHeight="1">
      <c r="A2" s="338"/>
      <c r="B2" s="104" t="s">
        <v>29</v>
      </c>
      <c r="C2" s="104" t="s">
        <v>30</v>
      </c>
      <c r="D2" s="104" t="s">
        <v>31</v>
      </c>
      <c r="E2" s="104" t="s">
        <v>129</v>
      </c>
      <c r="F2" s="104" t="s">
        <v>32</v>
      </c>
      <c r="G2" s="104" t="s">
        <v>33</v>
      </c>
      <c r="H2" s="104" t="s">
        <v>94</v>
      </c>
      <c r="I2" s="104" t="s">
        <v>172</v>
      </c>
      <c r="J2" s="104" t="s">
        <v>272</v>
      </c>
      <c r="K2" s="104" t="s">
        <v>173</v>
      </c>
      <c r="L2" s="104" t="s">
        <v>35</v>
      </c>
      <c r="M2" s="104" t="s">
        <v>36</v>
      </c>
      <c r="N2" s="104" t="s">
        <v>68</v>
      </c>
      <c r="O2" s="104" t="s">
        <v>69</v>
      </c>
      <c r="P2" s="104" t="s">
        <v>39</v>
      </c>
      <c r="Q2" s="104" t="s">
        <v>40</v>
      </c>
      <c r="R2" s="104" t="s">
        <v>41</v>
      </c>
      <c r="S2" s="104" t="s">
        <v>96</v>
      </c>
      <c r="T2" s="104" t="s">
        <v>42</v>
      </c>
      <c r="U2" s="104" t="s">
        <v>132</v>
      </c>
      <c r="V2" s="338"/>
    </row>
    <row r="3" spans="1:22" ht="16.5" customHeight="1">
      <c r="A3" s="102" t="s">
        <v>210</v>
      </c>
      <c r="B3" s="26">
        <v>6.16</v>
      </c>
      <c r="C3" s="26">
        <v>60.25</v>
      </c>
      <c r="D3" s="26">
        <v>329.19999999999993</v>
      </c>
      <c r="E3" s="26"/>
      <c r="F3" s="26">
        <v>137.01999999999998</v>
      </c>
      <c r="G3" s="26">
        <v>3.9</v>
      </c>
      <c r="H3" s="26">
        <v>1.22</v>
      </c>
      <c r="I3" s="26"/>
      <c r="J3" s="26"/>
      <c r="K3" s="26"/>
      <c r="L3" s="26">
        <v>136.49</v>
      </c>
      <c r="M3" s="26">
        <v>4.949999999999999</v>
      </c>
      <c r="N3" s="26">
        <v>1.97</v>
      </c>
      <c r="O3" s="26">
        <v>13.65</v>
      </c>
      <c r="P3" s="26"/>
      <c r="Q3" s="26"/>
      <c r="R3" s="26">
        <v>111.57</v>
      </c>
      <c r="S3" s="26"/>
      <c r="T3" s="26">
        <v>96.99</v>
      </c>
      <c r="U3" s="26"/>
      <c r="V3" s="108">
        <f aca="true" t="shared" si="0" ref="V3:V26">SUM(B3:U3)</f>
        <v>903.3699999999999</v>
      </c>
    </row>
    <row r="4" spans="1:22" ht="16.5" customHeight="1">
      <c r="A4" s="102" t="s">
        <v>211</v>
      </c>
      <c r="B4" s="26"/>
      <c r="C4" s="26">
        <v>46.699999999999996</v>
      </c>
      <c r="D4" s="26">
        <v>957.6699999999998</v>
      </c>
      <c r="E4" s="26"/>
      <c r="F4" s="26">
        <v>65.39</v>
      </c>
      <c r="G4" s="26">
        <v>12.02</v>
      </c>
      <c r="H4" s="26">
        <v>0.04</v>
      </c>
      <c r="I4" s="26"/>
      <c r="J4" s="26"/>
      <c r="K4" s="26"/>
      <c r="L4" s="26">
        <v>110.45000000000002</v>
      </c>
      <c r="M4" s="26">
        <v>1.41</v>
      </c>
      <c r="N4" s="26">
        <v>6.7299999999999995</v>
      </c>
      <c r="O4" s="26">
        <v>26.270000000000003</v>
      </c>
      <c r="P4" s="26">
        <v>13.01</v>
      </c>
      <c r="Q4" s="26"/>
      <c r="R4" s="26">
        <v>158.85999999999993</v>
      </c>
      <c r="S4" s="26"/>
      <c r="T4" s="26">
        <v>1.5</v>
      </c>
      <c r="U4" s="26"/>
      <c r="V4" s="108">
        <f t="shared" si="0"/>
        <v>1400.05</v>
      </c>
    </row>
    <row r="5" spans="1:22" ht="16.5" customHeight="1">
      <c r="A5" s="102" t="s">
        <v>212</v>
      </c>
      <c r="B5" s="26"/>
      <c r="C5" s="26"/>
      <c r="D5" s="26">
        <v>91.39999999999999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08">
        <f t="shared" si="0"/>
        <v>91.39999999999999</v>
      </c>
    </row>
    <row r="6" spans="1:22" ht="16.5" customHeight="1">
      <c r="A6" s="102" t="s">
        <v>213</v>
      </c>
      <c r="B6" s="26"/>
      <c r="C6" s="26"/>
      <c r="D6" s="26">
        <v>71.8</v>
      </c>
      <c r="E6" s="26"/>
      <c r="F6" s="26">
        <v>5.3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28.5</v>
      </c>
      <c r="S6" s="26"/>
      <c r="T6" s="26">
        <v>1.83</v>
      </c>
      <c r="U6" s="26"/>
      <c r="V6" s="108">
        <f t="shared" si="0"/>
        <v>107.42999999999999</v>
      </c>
    </row>
    <row r="7" spans="1:22" ht="16.5" customHeight="1">
      <c r="A7" s="102" t="s">
        <v>214</v>
      </c>
      <c r="B7" s="26"/>
      <c r="C7" s="26"/>
      <c r="D7" s="26">
        <v>19.36</v>
      </c>
      <c r="E7" s="26"/>
      <c r="F7" s="26">
        <v>2.11</v>
      </c>
      <c r="G7" s="26">
        <v>3.91</v>
      </c>
      <c r="H7" s="26"/>
      <c r="I7" s="26"/>
      <c r="J7" s="26"/>
      <c r="K7" s="26"/>
      <c r="L7" s="26">
        <v>0.25</v>
      </c>
      <c r="M7" s="26"/>
      <c r="N7" s="26">
        <v>0.5</v>
      </c>
      <c r="O7" s="26">
        <v>2.61</v>
      </c>
      <c r="P7" s="26"/>
      <c r="Q7" s="26"/>
      <c r="R7" s="26">
        <v>5.4</v>
      </c>
      <c r="S7" s="26"/>
      <c r="T7" s="26"/>
      <c r="U7" s="26"/>
      <c r="V7" s="108">
        <f t="shared" si="0"/>
        <v>34.14</v>
      </c>
    </row>
    <row r="8" spans="1:22" ht="16.5" customHeight="1">
      <c r="A8" s="102" t="s">
        <v>215</v>
      </c>
      <c r="B8" s="26"/>
      <c r="C8" s="26"/>
      <c r="D8" s="26">
        <v>130.09999999999997</v>
      </c>
      <c r="E8" s="26"/>
      <c r="F8" s="26">
        <v>3.38</v>
      </c>
      <c r="G8" s="26"/>
      <c r="H8" s="26"/>
      <c r="I8" s="26"/>
      <c r="J8" s="26"/>
      <c r="K8" s="26"/>
      <c r="L8" s="26">
        <v>54.58</v>
      </c>
      <c r="M8" s="26"/>
      <c r="N8" s="26"/>
      <c r="O8" s="26"/>
      <c r="P8" s="26"/>
      <c r="Q8" s="26"/>
      <c r="R8" s="26">
        <v>11.8</v>
      </c>
      <c r="S8" s="26"/>
      <c r="T8" s="26"/>
      <c r="U8" s="26"/>
      <c r="V8" s="108">
        <f t="shared" si="0"/>
        <v>199.85999999999996</v>
      </c>
    </row>
    <row r="9" spans="1:22" ht="16.5" customHeight="1">
      <c r="A9" s="102" t="s">
        <v>216</v>
      </c>
      <c r="B9" s="26">
        <v>26.68</v>
      </c>
      <c r="C9" s="26">
        <v>16.38</v>
      </c>
      <c r="D9" s="26">
        <v>888.6199999999998</v>
      </c>
      <c r="E9" s="26">
        <v>1.34</v>
      </c>
      <c r="F9" s="26">
        <v>157.64999999999998</v>
      </c>
      <c r="G9" s="26">
        <v>59.49</v>
      </c>
      <c r="H9" s="26">
        <v>0.35</v>
      </c>
      <c r="I9" s="26"/>
      <c r="J9" s="26"/>
      <c r="K9" s="26"/>
      <c r="L9" s="26">
        <v>216.65999999999997</v>
      </c>
      <c r="M9" s="26">
        <v>2.6</v>
      </c>
      <c r="N9" s="26">
        <v>7.24</v>
      </c>
      <c r="O9" s="26">
        <v>1.4</v>
      </c>
      <c r="P9" s="26"/>
      <c r="Q9" s="26">
        <v>19.509999999999998</v>
      </c>
      <c r="R9" s="26">
        <v>165.22</v>
      </c>
      <c r="S9" s="26">
        <v>0.54</v>
      </c>
      <c r="T9" s="26">
        <v>115.28000000000002</v>
      </c>
      <c r="U9" s="26">
        <v>26.25</v>
      </c>
      <c r="V9" s="108">
        <f t="shared" si="0"/>
        <v>1705.2099999999996</v>
      </c>
    </row>
    <row r="10" spans="1:22" ht="16.5" customHeight="1">
      <c r="A10" s="102" t="s">
        <v>217</v>
      </c>
      <c r="B10" s="26"/>
      <c r="C10" s="26">
        <v>9.76</v>
      </c>
      <c r="D10" s="26">
        <v>134.98</v>
      </c>
      <c r="E10" s="26"/>
      <c r="F10" s="26"/>
      <c r="G10" s="26"/>
      <c r="H10" s="26"/>
      <c r="I10" s="26"/>
      <c r="J10" s="26"/>
      <c r="K10" s="26"/>
      <c r="L10" s="26"/>
      <c r="M10" s="26"/>
      <c r="N10" s="26">
        <v>2.2</v>
      </c>
      <c r="O10" s="26">
        <v>2.24</v>
      </c>
      <c r="P10" s="26"/>
      <c r="Q10" s="26"/>
      <c r="R10" s="26">
        <v>7.029999999999999</v>
      </c>
      <c r="S10" s="26"/>
      <c r="T10" s="26"/>
      <c r="U10" s="26">
        <v>0.94</v>
      </c>
      <c r="V10" s="108">
        <f t="shared" si="0"/>
        <v>157.14999999999998</v>
      </c>
    </row>
    <row r="11" spans="1:22" ht="16.5" customHeight="1">
      <c r="A11" s="102" t="s">
        <v>218</v>
      </c>
      <c r="B11" s="26"/>
      <c r="C11" s="26">
        <v>1.11</v>
      </c>
      <c r="D11" s="26">
        <v>137.56</v>
      </c>
      <c r="E11" s="26"/>
      <c r="F11" s="26"/>
      <c r="G11" s="26">
        <v>27.449999999999996</v>
      </c>
      <c r="H11" s="26"/>
      <c r="I11" s="26"/>
      <c r="J11" s="26"/>
      <c r="K11" s="26"/>
      <c r="L11" s="26">
        <v>81.03</v>
      </c>
      <c r="M11" s="26"/>
      <c r="N11" s="26"/>
      <c r="O11" s="26"/>
      <c r="P11" s="26"/>
      <c r="Q11" s="26"/>
      <c r="R11" s="26">
        <v>18.1</v>
      </c>
      <c r="S11" s="26"/>
      <c r="T11" s="26">
        <v>17.79</v>
      </c>
      <c r="U11" s="26"/>
      <c r="V11" s="108">
        <f t="shared" si="0"/>
        <v>283.04</v>
      </c>
    </row>
    <row r="12" spans="1:22" ht="16.5" customHeight="1">
      <c r="A12" s="102" t="s">
        <v>219</v>
      </c>
      <c r="B12" s="26"/>
      <c r="C12" s="26"/>
      <c r="D12" s="26"/>
      <c r="E12" s="26"/>
      <c r="F12" s="26">
        <v>5.7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33</v>
      </c>
      <c r="U12" s="26"/>
      <c r="V12" s="108">
        <f t="shared" si="0"/>
        <v>38.7</v>
      </c>
    </row>
    <row r="13" spans="1:22" ht="16.5" customHeight="1">
      <c r="A13" s="102" t="s">
        <v>220</v>
      </c>
      <c r="B13" s="26"/>
      <c r="C13" s="26">
        <v>27.74</v>
      </c>
      <c r="D13" s="26">
        <v>152.88</v>
      </c>
      <c r="E13" s="26"/>
      <c r="F13" s="26">
        <v>129.05</v>
      </c>
      <c r="G13" s="26">
        <v>2.45</v>
      </c>
      <c r="H13" s="26"/>
      <c r="I13" s="26"/>
      <c r="J13" s="26"/>
      <c r="K13" s="26"/>
      <c r="L13" s="26">
        <v>41.89</v>
      </c>
      <c r="M13" s="26"/>
      <c r="N13" s="26"/>
      <c r="O13" s="26"/>
      <c r="P13" s="26">
        <v>18.740000000000002</v>
      </c>
      <c r="Q13" s="26"/>
      <c r="R13" s="26">
        <v>26.069999999999997</v>
      </c>
      <c r="S13" s="26"/>
      <c r="T13" s="26"/>
      <c r="U13" s="26"/>
      <c r="V13" s="108">
        <f t="shared" si="0"/>
        <v>398.82</v>
      </c>
    </row>
    <row r="14" spans="1:22" ht="16.5" customHeight="1">
      <c r="A14" s="102" t="s">
        <v>221</v>
      </c>
      <c r="B14" s="26"/>
      <c r="C14" s="26">
        <v>26.52</v>
      </c>
      <c r="D14" s="26">
        <v>652.6000000000004</v>
      </c>
      <c r="E14" s="26"/>
      <c r="F14" s="26">
        <v>159.17</v>
      </c>
      <c r="G14" s="26">
        <v>52.99999999999999</v>
      </c>
      <c r="H14" s="26">
        <v>0.7</v>
      </c>
      <c r="I14" s="26"/>
      <c r="J14" s="26"/>
      <c r="K14" s="26"/>
      <c r="L14" s="26">
        <v>200.27000000000007</v>
      </c>
      <c r="M14" s="26">
        <v>2.94</v>
      </c>
      <c r="N14" s="26">
        <v>18.5</v>
      </c>
      <c r="O14" s="26">
        <v>0.49</v>
      </c>
      <c r="P14" s="26">
        <v>33.459999999999994</v>
      </c>
      <c r="Q14" s="26"/>
      <c r="R14" s="26">
        <v>270.02000000000004</v>
      </c>
      <c r="S14" s="26">
        <v>0.2</v>
      </c>
      <c r="T14" s="26">
        <v>49.480000000000004</v>
      </c>
      <c r="U14" s="26"/>
      <c r="V14" s="108">
        <f t="shared" si="0"/>
        <v>1467.3500000000006</v>
      </c>
    </row>
    <row r="15" spans="1:22" ht="16.5" customHeight="1">
      <c r="A15" s="102" t="s">
        <v>222</v>
      </c>
      <c r="B15" s="26"/>
      <c r="C15" s="26">
        <v>0.6499999999999999</v>
      </c>
      <c r="D15" s="26">
        <v>66.29999999999998</v>
      </c>
      <c r="E15" s="26"/>
      <c r="F15" s="26">
        <v>3.5</v>
      </c>
      <c r="G15" s="26">
        <v>2.3</v>
      </c>
      <c r="H15" s="26"/>
      <c r="I15" s="26"/>
      <c r="J15" s="26"/>
      <c r="K15" s="26"/>
      <c r="L15" s="26">
        <v>8.8</v>
      </c>
      <c r="M15" s="26"/>
      <c r="N15" s="26"/>
      <c r="O15" s="26"/>
      <c r="P15" s="26"/>
      <c r="Q15" s="26"/>
      <c r="R15" s="26">
        <v>2.6</v>
      </c>
      <c r="S15" s="26"/>
      <c r="T15" s="26"/>
      <c r="U15" s="26"/>
      <c r="V15" s="108">
        <f t="shared" si="0"/>
        <v>84.14999999999998</v>
      </c>
    </row>
    <row r="16" spans="1:22" ht="16.5" customHeight="1">
      <c r="A16" s="102" t="s">
        <v>223</v>
      </c>
      <c r="B16" s="26"/>
      <c r="C16" s="26">
        <v>35.3</v>
      </c>
      <c r="D16" s="26">
        <v>1235.0199999999995</v>
      </c>
      <c r="E16" s="26">
        <v>1.4</v>
      </c>
      <c r="F16" s="26">
        <v>87.21</v>
      </c>
      <c r="G16" s="26">
        <v>20.37</v>
      </c>
      <c r="H16" s="26">
        <v>5.930000000000001</v>
      </c>
      <c r="I16" s="26"/>
      <c r="J16" s="26"/>
      <c r="K16" s="26"/>
      <c r="L16" s="26">
        <v>113.27999999999999</v>
      </c>
      <c r="M16" s="26">
        <v>5.16</v>
      </c>
      <c r="N16" s="26">
        <v>14.71</v>
      </c>
      <c r="O16" s="26">
        <v>0.1</v>
      </c>
      <c r="P16" s="26"/>
      <c r="Q16" s="26">
        <v>0.16</v>
      </c>
      <c r="R16" s="26">
        <v>82.59</v>
      </c>
      <c r="S16" s="26"/>
      <c r="T16" s="26">
        <v>63.03</v>
      </c>
      <c r="U16" s="26"/>
      <c r="V16" s="108">
        <f t="shared" si="0"/>
        <v>1664.2599999999995</v>
      </c>
    </row>
    <row r="17" spans="1:22" ht="16.5" customHeight="1">
      <c r="A17" s="102" t="s">
        <v>224</v>
      </c>
      <c r="B17" s="26"/>
      <c r="C17" s="26">
        <v>1</v>
      </c>
      <c r="D17" s="26">
        <v>93.44</v>
      </c>
      <c r="E17" s="26"/>
      <c r="F17" s="26"/>
      <c r="G17" s="26">
        <v>0.56</v>
      </c>
      <c r="H17" s="26"/>
      <c r="I17" s="26"/>
      <c r="J17" s="26"/>
      <c r="K17" s="26"/>
      <c r="L17" s="26">
        <v>16.53</v>
      </c>
      <c r="M17" s="26"/>
      <c r="N17" s="26">
        <v>3.95</v>
      </c>
      <c r="O17" s="26"/>
      <c r="P17" s="26"/>
      <c r="Q17" s="26"/>
      <c r="R17" s="26">
        <v>1.44</v>
      </c>
      <c r="S17" s="26"/>
      <c r="T17" s="26"/>
      <c r="U17" s="26"/>
      <c r="V17" s="108">
        <f t="shared" si="0"/>
        <v>116.92</v>
      </c>
    </row>
    <row r="18" spans="1:22" ht="16.5" customHeight="1">
      <c r="A18" s="102" t="s">
        <v>225</v>
      </c>
      <c r="B18" s="26"/>
      <c r="C18" s="26"/>
      <c r="D18" s="26">
        <v>5.16</v>
      </c>
      <c r="E18" s="26"/>
      <c r="F18" s="26"/>
      <c r="G18" s="26"/>
      <c r="H18" s="26"/>
      <c r="I18" s="26"/>
      <c r="J18" s="26"/>
      <c r="K18" s="26"/>
      <c r="L18" s="26">
        <v>18.82</v>
      </c>
      <c r="M18" s="26"/>
      <c r="N18" s="26"/>
      <c r="O18" s="26"/>
      <c r="P18" s="26"/>
      <c r="Q18" s="26"/>
      <c r="R18" s="26"/>
      <c r="S18" s="26"/>
      <c r="T18" s="26"/>
      <c r="U18" s="26"/>
      <c r="V18" s="108">
        <f t="shared" si="0"/>
        <v>23.98</v>
      </c>
    </row>
    <row r="19" spans="1:22" ht="16.5" customHeight="1">
      <c r="A19" s="102" t="s">
        <v>226</v>
      </c>
      <c r="B19" s="26"/>
      <c r="C19" s="26">
        <v>21.81</v>
      </c>
      <c r="D19" s="26">
        <v>557.61</v>
      </c>
      <c r="E19" s="26">
        <v>9.629999999999999</v>
      </c>
      <c r="F19" s="26">
        <v>58.25</v>
      </c>
      <c r="G19" s="26">
        <v>11.8</v>
      </c>
      <c r="H19" s="26">
        <v>0.1</v>
      </c>
      <c r="I19" s="26">
        <v>0.14</v>
      </c>
      <c r="J19" s="26">
        <v>1.62</v>
      </c>
      <c r="K19" s="26">
        <v>0.08</v>
      </c>
      <c r="L19" s="26">
        <v>53.85</v>
      </c>
      <c r="M19" s="26"/>
      <c r="N19" s="26">
        <v>5</v>
      </c>
      <c r="O19" s="26"/>
      <c r="P19" s="26">
        <v>55.72</v>
      </c>
      <c r="Q19" s="26"/>
      <c r="R19" s="26">
        <v>32.31999999999999</v>
      </c>
      <c r="S19" s="26">
        <v>0.62</v>
      </c>
      <c r="T19" s="26"/>
      <c r="U19" s="26"/>
      <c r="V19" s="108">
        <f t="shared" si="0"/>
        <v>808.5500000000001</v>
      </c>
    </row>
    <row r="20" spans="1:22" ht="16.5" customHeight="1">
      <c r="A20" s="102" t="s">
        <v>227</v>
      </c>
      <c r="B20" s="26"/>
      <c r="C20" s="26">
        <v>17.37</v>
      </c>
      <c r="D20" s="26">
        <v>291.34000000000003</v>
      </c>
      <c r="E20" s="26"/>
      <c r="F20" s="26">
        <v>1.65</v>
      </c>
      <c r="G20" s="26"/>
      <c r="H20" s="26"/>
      <c r="I20" s="26"/>
      <c r="J20" s="26"/>
      <c r="K20" s="26"/>
      <c r="L20" s="26">
        <v>5.369999999999999</v>
      </c>
      <c r="M20" s="26"/>
      <c r="N20" s="26">
        <v>3.31</v>
      </c>
      <c r="O20" s="26"/>
      <c r="P20" s="26"/>
      <c r="Q20" s="26"/>
      <c r="R20" s="26"/>
      <c r="S20" s="26"/>
      <c r="T20" s="26"/>
      <c r="U20" s="26"/>
      <c r="V20" s="108">
        <f t="shared" si="0"/>
        <v>319.04</v>
      </c>
    </row>
    <row r="21" spans="1:22" ht="16.5" customHeight="1">
      <c r="A21" s="102" t="s">
        <v>228</v>
      </c>
      <c r="B21" s="26"/>
      <c r="C21" s="26"/>
      <c r="D21" s="26">
        <v>53.1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08">
        <f t="shared" si="0"/>
        <v>53.1</v>
      </c>
    </row>
    <row r="22" spans="1:22" ht="16.5" customHeight="1">
      <c r="A22" s="102" t="s">
        <v>229</v>
      </c>
      <c r="B22" s="26"/>
      <c r="C22" s="26">
        <v>23.660000000000004</v>
      </c>
      <c r="D22" s="26">
        <v>411.8200000000001</v>
      </c>
      <c r="E22" s="26"/>
      <c r="F22" s="26">
        <v>52.910000000000004</v>
      </c>
      <c r="G22" s="26"/>
      <c r="H22" s="26"/>
      <c r="I22" s="26"/>
      <c r="J22" s="26"/>
      <c r="K22" s="26"/>
      <c r="L22" s="26">
        <v>35.43</v>
      </c>
      <c r="M22" s="26"/>
      <c r="N22" s="26">
        <v>2.59</v>
      </c>
      <c r="O22" s="26"/>
      <c r="P22" s="26"/>
      <c r="Q22" s="26"/>
      <c r="R22" s="26">
        <v>21.66</v>
      </c>
      <c r="S22" s="26"/>
      <c r="T22" s="26"/>
      <c r="U22" s="26"/>
      <c r="V22" s="108">
        <f t="shared" si="0"/>
        <v>548.0700000000002</v>
      </c>
    </row>
    <row r="23" spans="1:22" ht="16.5" customHeight="1">
      <c r="A23" s="102" t="s">
        <v>230</v>
      </c>
      <c r="B23" s="26"/>
      <c r="C23" s="26">
        <v>7.640000000000001</v>
      </c>
      <c r="D23" s="26">
        <v>460.90000000000003</v>
      </c>
      <c r="E23" s="26">
        <v>2.46</v>
      </c>
      <c r="F23" s="26">
        <v>85.44</v>
      </c>
      <c r="G23" s="26">
        <v>4.01</v>
      </c>
      <c r="H23" s="26"/>
      <c r="I23" s="26"/>
      <c r="J23" s="26"/>
      <c r="K23" s="26"/>
      <c r="L23" s="26">
        <v>85.21000000000001</v>
      </c>
      <c r="M23" s="26"/>
      <c r="N23" s="26">
        <v>11.64</v>
      </c>
      <c r="O23" s="26">
        <v>1.78</v>
      </c>
      <c r="P23" s="26"/>
      <c r="Q23" s="26"/>
      <c r="R23" s="26">
        <v>231.41000000000005</v>
      </c>
      <c r="S23" s="26"/>
      <c r="T23" s="26">
        <v>128.76</v>
      </c>
      <c r="U23" s="26"/>
      <c r="V23" s="108">
        <f t="shared" si="0"/>
        <v>1019.2500000000001</v>
      </c>
    </row>
    <row r="24" spans="1:22" ht="16.5" customHeight="1">
      <c r="A24" s="102" t="s">
        <v>231</v>
      </c>
      <c r="B24" s="26"/>
      <c r="C24" s="26">
        <v>0.5700000000000001</v>
      </c>
      <c r="D24" s="26">
        <v>67.11</v>
      </c>
      <c r="E24" s="26"/>
      <c r="F24" s="26">
        <v>14.74</v>
      </c>
      <c r="G24" s="26">
        <v>0.71</v>
      </c>
      <c r="H24" s="26"/>
      <c r="I24" s="26"/>
      <c r="J24" s="26"/>
      <c r="K24" s="26"/>
      <c r="L24" s="26">
        <v>28.67</v>
      </c>
      <c r="M24" s="26"/>
      <c r="N24" s="26">
        <v>0.58</v>
      </c>
      <c r="O24" s="26"/>
      <c r="P24" s="26">
        <v>7.18</v>
      </c>
      <c r="Q24" s="26"/>
      <c r="R24" s="26">
        <v>6.91</v>
      </c>
      <c r="S24" s="26"/>
      <c r="T24" s="26"/>
      <c r="U24" s="26"/>
      <c r="V24" s="108">
        <f t="shared" si="0"/>
        <v>126.46999999999997</v>
      </c>
    </row>
    <row r="25" spans="1:22" ht="16.5" customHeight="1">
      <c r="A25" s="102" t="s">
        <v>232</v>
      </c>
      <c r="B25" s="26"/>
      <c r="C25" s="26"/>
      <c r="D25" s="26">
        <v>55.3</v>
      </c>
      <c r="E25" s="26"/>
      <c r="F25" s="26">
        <v>22.9</v>
      </c>
      <c r="G25" s="26"/>
      <c r="H25" s="26"/>
      <c r="I25" s="26"/>
      <c r="J25" s="26"/>
      <c r="K25" s="26"/>
      <c r="L25" s="26"/>
      <c r="M25" s="26"/>
      <c r="N25" s="26">
        <v>4.8</v>
      </c>
      <c r="O25" s="26"/>
      <c r="P25" s="26"/>
      <c r="Q25" s="26"/>
      <c r="R25" s="26">
        <v>24.3</v>
      </c>
      <c r="S25" s="26"/>
      <c r="T25" s="26"/>
      <c r="U25" s="26"/>
      <c r="V25" s="108">
        <f t="shared" si="0"/>
        <v>107.29999999999998</v>
      </c>
    </row>
    <row r="26" spans="1:22" ht="21.75" customHeight="1">
      <c r="A26" s="103" t="s">
        <v>3</v>
      </c>
      <c r="B26" s="125">
        <f aca="true" t="shared" si="1" ref="B26:U26">SUM(B3:B25)</f>
        <v>32.84</v>
      </c>
      <c r="C26" s="125">
        <f t="shared" si="1"/>
        <v>296.46000000000004</v>
      </c>
      <c r="D26" s="125">
        <f t="shared" si="1"/>
        <v>6863.269999999999</v>
      </c>
      <c r="E26" s="125">
        <f t="shared" si="1"/>
        <v>14.829999999999998</v>
      </c>
      <c r="F26" s="125">
        <f t="shared" si="1"/>
        <v>991.37</v>
      </c>
      <c r="G26" s="125">
        <f t="shared" si="1"/>
        <v>201.97</v>
      </c>
      <c r="H26" s="125">
        <f t="shared" si="1"/>
        <v>8.34</v>
      </c>
      <c r="I26" s="125">
        <f>SUM(I3:I25)</f>
        <v>0.14</v>
      </c>
      <c r="J26" s="125">
        <f>SUM(J3:J25)</f>
        <v>1.62</v>
      </c>
      <c r="K26" s="125">
        <f>SUM(K3:K25)</f>
        <v>0.08</v>
      </c>
      <c r="L26" s="125">
        <f t="shared" si="1"/>
        <v>1207.5800000000002</v>
      </c>
      <c r="M26" s="125">
        <f t="shared" si="1"/>
        <v>17.06</v>
      </c>
      <c r="N26" s="125">
        <f t="shared" si="1"/>
        <v>83.72</v>
      </c>
      <c r="O26" s="125">
        <f t="shared" si="1"/>
        <v>48.540000000000006</v>
      </c>
      <c r="P26" s="125">
        <f t="shared" si="1"/>
        <v>128.10999999999999</v>
      </c>
      <c r="Q26" s="125">
        <f t="shared" si="1"/>
        <v>19.669999999999998</v>
      </c>
      <c r="R26" s="125">
        <f t="shared" si="1"/>
        <v>1205.8</v>
      </c>
      <c r="S26" s="125">
        <f t="shared" si="1"/>
        <v>1.3599999999999999</v>
      </c>
      <c r="T26" s="125">
        <f t="shared" si="1"/>
        <v>507.65999999999997</v>
      </c>
      <c r="U26" s="125">
        <f t="shared" si="1"/>
        <v>27.19</v>
      </c>
      <c r="V26" s="125">
        <f t="shared" si="0"/>
        <v>11657.609999999999</v>
      </c>
    </row>
  </sheetData>
  <sheetProtection/>
  <mergeCells count="3">
    <mergeCell ref="B1:U1"/>
    <mergeCell ref="A1:A2"/>
    <mergeCell ref="V1:V2"/>
  </mergeCells>
  <printOptions horizontalCentered="1"/>
  <pageMargins left="0.11811023622047245" right="0.11811023622047245" top="1.141732283464567" bottom="0.15748031496062992" header="0.31496062992125984" footer="0.31496062992125984"/>
  <pageSetup horizontalDpi="600" verticalDpi="600" orientation="landscape" scale="80" r:id="rId2"/>
  <headerFooter>
    <oddHeader>&amp;L&amp;G&amp;C&amp;"Verdana,Negrita"SUPERFICIE COMUNAL DE CEPAJES TINTOS PARA VINIFICACION (has)
REGIÓN METROPOLITANA DE SANTIAGO&amp;RCUADRO N° 52</oddHeader>
    <oddFooter>&amp;R&amp;F</oddFoot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F1">
      <selection activeCell="Y18" sqref="Y18"/>
    </sheetView>
  </sheetViews>
  <sheetFormatPr defaultColWidth="11.421875" defaultRowHeight="25.5" customHeight="1"/>
  <cols>
    <col min="1" max="1" width="22.140625" style="18" customWidth="1"/>
    <col min="2" max="6" width="10.140625" style="18" customWidth="1"/>
    <col min="7" max="14" width="11.28125" style="18" customWidth="1"/>
    <col min="15" max="15" width="11.7109375" style="18" customWidth="1"/>
    <col min="16" max="18" width="11.28125" style="18" customWidth="1"/>
    <col min="19" max="19" width="11.421875" style="18" hidden="1" customWidth="1"/>
    <col min="20" max="20" width="11.421875" style="18" customWidth="1"/>
    <col min="21" max="16384" width="11.421875" style="18" customWidth="1"/>
  </cols>
  <sheetData>
    <row r="1" spans="1:22" ht="25.5" customHeight="1" thickBot="1">
      <c r="A1" s="339" t="s">
        <v>256</v>
      </c>
      <c r="B1" s="342" t="s">
        <v>328</v>
      </c>
      <c r="C1" s="343"/>
      <c r="D1" s="343"/>
      <c r="E1" s="343"/>
      <c r="F1" s="343"/>
      <c r="G1" s="343"/>
      <c r="H1" s="343"/>
      <c r="I1" s="343"/>
      <c r="J1" s="343"/>
      <c r="K1" s="344"/>
      <c r="L1" s="342" t="s">
        <v>328</v>
      </c>
      <c r="M1" s="343"/>
      <c r="N1" s="343"/>
      <c r="O1" s="343"/>
      <c r="P1" s="343"/>
      <c r="Q1" s="343"/>
      <c r="R1" s="343"/>
      <c r="S1" s="343"/>
      <c r="T1" s="343"/>
      <c r="U1" s="343"/>
      <c r="V1" s="344"/>
    </row>
    <row r="2" spans="1:22" ht="25.5" customHeight="1">
      <c r="A2" s="340"/>
      <c r="B2" s="193">
        <v>1995</v>
      </c>
      <c r="C2" s="193">
        <v>1996</v>
      </c>
      <c r="D2" s="193">
        <v>1997</v>
      </c>
      <c r="E2" s="193">
        <v>1998</v>
      </c>
      <c r="F2" s="193">
        <v>1999</v>
      </c>
      <c r="G2" s="193">
        <v>2000</v>
      </c>
      <c r="H2" s="193">
        <v>2001</v>
      </c>
      <c r="I2" s="193">
        <v>2002</v>
      </c>
      <c r="J2" s="193">
        <v>2003</v>
      </c>
      <c r="K2" s="193">
        <v>2004</v>
      </c>
      <c r="L2" s="193">
        <v>2005</v>
      </c>
      <c r="M2" s="193">
        <v>2006</v>
      </c>
      <c r="N2" s="193">
        <v>2007</v>
      </c>
      <c r="O2" s="194">
        <v>2008</v>
      </c>
      <c r="P2" s="194">
        <v>2009</v>
      </c>
      <c r="Q2" s="194">
        <v>2010</v>
      </c>
      <c r="R2" s="194">
        <v>2011</v>
      </c>
      <c r="S2" s="195"/>
      <c r="T2" s="194">
        <v>2012</v>
      </c>
      <c r="U2" s="194">
        <v>2013</v>
      </c>
      <c r="V2" s="194">
        <v>2014</v>
      </c>
    </row>
    <row r="3" spans="1:22" ht="25.5" customHeight="1">
      <c r="A3" s="163" t="s">
        <v>431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194"/>
      <c r="Q3" s="194"/>
      <c r="R3" s="194"/>
      <c r="S3" s="195"/>
      <c r="T3" s="194"/>
      <c r="U3" s="194"/>
      <c r="V3" s="249">
        <v>5</v>
      </c>
    </row>
    <row r="4" spans="1:22" ht="25.5" customHeight="1">
      <c r="A4" s="163" t="s">
        <v>432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  <c r="P4" s="194"/>
      <c r="Q4" s="194"/>
      <c r="R4" s="194"/>
      <c r="S4" s="195"/>
      <c r="T4" s="194"/>
      <c r="U4" s="194"/>
      <c r="V4" s="249">
        <v>4.97</v>
      </c>
    </row>
    <row r="5" spans="1:22" ht="25.5" customHeight="1">
      <c r="A5" s="163" t="s">
        <v>254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>
        <v>11.3</v>
      </c>
      <c r="P5" s="108">
        <v>11.61</v>
      </c>
      <c r="Q5" s="108">
        <v>103.48</v>
      </c>
      <c r="R5" s="341">
        <v>103.18</v>
      </c>
      <c r="S5" s="341"/>
      <c r="T5" s="212">
        <v>104.18</v>
      </c>
      <c r="U5" s="191">
        <v>104.18</v>
      </c>
      <c r="V5" s="246">
        <v>117.42</v>
      </c>
    </row>
    <row r="6" spans="1:22" ht="25.5" customHeight="1">
      <c r="A6" s="163" t="s">
        <v>255</v>
      </c>
      <c r="B6" s="138">
        <v>93</v>
      </c>
      <c r="C6" s="138">
        <v>110</v>
      </c>
      <c r="D6" s="138">
        <v>216</v>
      </c>
      <c r="E6" s="138">
        <v>615</v>
      </c>
      <c r="F6" s="138">
        <v>1141</v>
      </c>
      <c r="G6" s="138">
        <v>1804</v>
      </c>
      <c r="H6" s="138">
        <v>2067</v>
      </c>
      <c r="I6" s="138">
        <v>2126.8</v>
      </c>
      <c r="J6" s="138">
        <v>2192.1</v>
      </c>
      <c r="K6" s="138">
        <v>2192.3</v>
      </c>
      <c r="L6" s="138">
        <v>2197.7</v>
      </c>
      <c r="M6" s="138">
        <v>2270.6</v>
      </c>
      <c r="N6" s="138">
        <v>2310.6</v>
      </c>
      <c r="O6" s="140">
        <v>2060.82</v>
      </c>
      <c r="P6" s="108">
        <v>2155.21</v>
      </c>
      <c r="Q6" s="108">
        <v>2766.43</v>
      </c>
      <c r="R6" s="341">
        <v>3460.8</v>
      </c>
      <c r="S6" s="341"/>
      <c r="T6" s="212">
        <v>3511.66</v>
      </c>
      <c r="U6" s="191">
        <v>3405.05</v>
      </c>
      <c r="V6" s="246">
        <v>3383.57</v>
      </c>
    </row>
    <row r="7" spans="1:22" ht="25.5" customHeight="1">
      <c r="A7" s="163" t="s">
        <v>268</v>
      </c>
      <c r="B7" s="138">
        <v>1860</v>
      </c>
      <c r="C7" s="138">
        <v>1807</v>
      </c>
      <c r="D7" s="138">
        <v>2128</v>
      </c>
      <c r="E7" s="138">
        <v>2962</v>
      </c>
      <c r="F7" s="138">
        <v>3673</v>
      </c>
      <c r="G7" s="138">
        <v>4782</v>
      </c>
      <c r="H7" s="138">
        <v>4965</v>
      </c>
      <c r="I7" s="138">
        <v>5006.4</v>
      </c>
      <c r="J7" s="138">
        <v>5171.2</v>
      </c>
      <c r="K7" s="138">
        <v>5169</v>
      </c>
      <c r="L7" s="138">
        <v>5524.7</v>
      </c>
      <c r="M7" s="138">
        <v>5539.7</v>
      </c>
      <c r="N7" s="138">
        <v>5566.5</v>
      </c>
      <c r="O7" s="139">
        <v>7953.25</v>
      </c>
      <c r="P7" s="108">
        <v>8522</v>
      </c>
      <c r="Q7" s="108">
        <v>9050.17</v>
      </c>
      <c r="R7" s="341">
        <v>9610.11</v>
      </c>
      <c r="S7" s="341"/>
      <c r="T7" s="212">
        <v>9466.75</v>
      </c>
      <c r="U7" s="191">
        <v>9552.81</v>
      </c>
      <c r="V7" s="246">
        <v>10162.19</v>
      </c>
    </row>
    <row r="8" spans="1:22" ht="25.5" customHeight="1">
      <c r="A8" s="163" t="s">
        <v>327</v>
      </c>
      <c r="B8" s="138">
        <v>8804</v>
      </c>
      <c r="C8" s="138">
        <v>9173</v>
      </c>
      <c r="D8" s="138">
        <v>12840</v>
      </c>
      <c r="E8" s="138">
        <v>17994</v>
      </c>
      <c r="F8" s="138">
        <v>21477</v>
      </c>
      <c r="G8" s="138">
        <v>29041</v>
      </c>
      <c r="H8" s="138">
        <v>29809</v>
      </c>
      <c r="I8" s="138">
        <v>30460.6</v>
      </c>
      <c r="J8" s="138">
        <v>31053</v>
      </c>
      <c r="K8" s="138">
        <v>31816</v>
      </c>
      <c r="L8" s="138">
        <v>32553.7</v>
      </c>
      <c r="M8" s="138">
        <v>33855.7</v>
      </c>
      <c r="N8" s="138">
        <v>34257.2</v>
      </c>
      <c r="O8" s="139">
        <v>34397.96</v>
      </c>
      <c r="P8" s="108">
        <v>36170.03</v>
      </c>
      <c r="Q8" s="108">
        <v>38517.3</v>
      </c>
      <c r="R8" s="341">
        <v>41222.69</v>
      </c>
      <c r="S8" s="341"/>
      <c r="T8" s="212">
        <v>42192.71</v>
      </c>
      <c r="U8" s="191">
        <v>43380.02</v>
      </c>
      <c r="V8" s="246">
        <v>47382.07</v>
      </c>
    </row>
    <row r="9" spans="1:22" ht="25.5" customHeight="1">
      <c r="A9" s="163" t="s">
        <v>238</v>
      </c>
      <c r="B9" s="138">
        <v>25768</v>
      </c>
      <c r="C9" s="138">
        <v>26010</v>
      </c>
      <c r="D9" s="138">
        <v>28868</v>
      </c>
      <c r="E9" s="138">
        <v>33900</v>
      </c>
      <c r="F9" s="138">
        <v>37543</v>
      </c>
      <c r="G9" s="138">
        <v>45050</v>
      </c>
      <c r="H9" s="138">
        <v>46400</v>
      </c>
      <c r="I9" s="138">
        <v>46877.4</v>
      </c>
      <c r="J9" s="138">
        <v>47339.9</v>
      </c>
      <c r="K9" s="138">
        <v>48272.8</v>
      </c>
      <c r="L9" s="138">
        <v>49395.8</v>
      </c>
      <c r="M9" s="138">
        <v>50314.5</v>
      </c>
      <c r="N9" s="138">
        <v>50574.1</v>
      </c>
      <c r="O9" s="139">
        <v>45317.77</v>
      </c>
      <c r="P9" s="108">
        <v>49014.17</v>
      </c>
      <c r="Q9" s="108">
        <v>45850.55</v>
      </c>
      <c r="R9" s="341">
        <v>50340.31</v>
      </c>
      <c r="S9" s="341"/>
      <c r="T9" s="212">
        <v>51613.27</v>
      </c>
      <c r="U9" s="191">
        <v>51969.4</v>
      </c>
      <c r="V9" s="246">
        <v>53496.51</v>
      </c>
    </row>
    <row r="10" spans="1:22" ht="25.5" customHeight="1">
      <c r="A10" s="163" t="s">
        <v>239</v>
      </c>
      <c r="B10" s="138">
        <v>13014</v>
      </c>
      <c r="C10" s="138">
        <v>13000</v>
      </c>
      <c r="D10" s="138">
        <v>12999</v>
      </c>
      <c r="E10" s="138">
        <v>13089</v>
      </c>
      <c r="F10" s="138">
        <v>13222</v>
      </c>
      <c r="G10" s="138">
        <v>13744</v>
      </c>
      <c r="H10" s="138">
        <v>13662</v>
      </c>
      <c r="I10" s="138">
        <v>13632.1</v>
      </c>
      <c r="J10" s="138">
        <v>13798.6</v>
      </c>
      <c r="K10" s="138">
        <v>13908.4</v>
      </c>
      <c r="L10" s="138">
        <v>13970.8</v>
      </c>
      <c r="M10" s="138">
        <v>13999.6</v>
      </c>
      <c r="N10" s="138">
        <v>14028.3</v>
      </c>
      <c r="O10" s="139">
        <v>3263.35</v>
      </c>
      <c r="P10" s="108">
        <v>3420</v>
      </c>
      <c r="Q10" s="108">
        <v>8085.54</v>
      </c>
      <c r="R10" s="341">
        <v>8507.55</v>
      </c>
      <c r="S10" s="341"/>
      <c r="T10" s="212">
        <v>8753.87</v>
      </c>
      <c r="U10" s="191">
        <v>8998.52</v>
      </c>
      <c r="V10" s="246">
        <v>9568.05</v>
      </c>
    </row>
    <row r="11" spans="1:22" ht="25.5" customHeight="1">
      <c r="A11" s="163" t="s">
        <v>270</v>
      </c>
      <c r="B11" s="141"/>
      <c r="C11" s="141"/>
      <c r="D11" s="141"/>
      <c r="E11" s="138">
        <v>5</v>
      </c>
      <c r="F11" s="138">
        <v>5</v>
      </c>
      <c r="G11" s="138">
        <v>5</v>
      </c>
      <c r="H11" s="138">
        <v>5</v>
      </c>
      <c r="I11" s="138">
        <v>4.5</v>
      </c>
      <c r="J11" s="138">
        <v>9.5</v>
      </c>
      <c r="K11" s="138">
        <v>12.5</v>
      </c>
      <c r="L11" s="138">
        <v>17.2</v>
      </c>
      <c r="M11" s="138">
        <v>17.2</v>
      </c>
      <c r="N11" s="138">
        <v>17.2</v>
      </c>
      <c r="O11" s="139">
        <v>10.6</v>
      </c>
      <c r="P11" s="108">
        <v>11.9</v>
      </c>
      <c r="Q11" s="108">
        <v>18.76</v>
      </c>
      <c r="R11" s="341">
        <v>16.3</v>
      </c>
      <c r="S11" s="341"/>
      <c r="T11" s="212">
        <v>17.8</v>
      </c>
      <c r="U11" s="191">
        <v>17.8</v>
      </c>
      <c r="V11" s="246">
        <v>54.96</v>
      </c>
    </row>
    <row r="12" spans="1:22" ht="25.5" customHeight="1">
      <c r="A12" s="163" t="s">
        <v>241</v>
      </c>
      <c r="B12" s="141"/>
      <c r="C12" s="141"/>
      <c r="D12" s="141"/>
      <c r="E12" s="138"/>
      <c r="F12" s="138"/>
      <c r="G12" s="138"/>
      <c r="H12" s="138"/>
      <c r="I12" s="138"/>
      <c r="J12" s="138">
        <v>4.6</v>
      </c>
      <c r="K12" s="138">
        <v>4.6</v>
      </c>
      <c r="L12" s="138">
        <v>4.6</v>
      </c>
      <c r="M12" s="138">
        <v>4.6</v>
      </c>
      <c r="N12" s="138">
        <v>4.6</v>
      </c>
      <c r="O12" s="139">
        <v>6</v>
      </c>
      <c r="P12" s="108">
        <v>6</v>
      </c>
      <c r="Q12" s="108">
        <v>6</v>
      </c>
      <c r="R12" s="341">
        <v>6</v>
      </c>
      <c r="S12" s="341"/>
      <c r="T12" s="212">
        <v>6.5</v>
      </c>
      <c r="U12" s="191">
        <v>13</v>
      </c>
      <c r="V12" s="246">
        <v>19</v>
      </c>
    </row>
    <row r="13" spans="1:22" ht="25.5" customHeight="1">
      <c r="A13" s="163" t="s">
        <v>242</v>
      </c>
      <c r="B13" s="138">
        <v>4854</v>
      </c>
      <c r="C13" s="138">
        <v>5904</v>
      </c>
      <c r="D13" s="138">
        <v>6499</v>
      </c>
      <c r="E13" s="138">
        <v>6823</v>
      </c>
      <c r="F13" s="138">
        <v>8296</v>
      </c>
      <c r="G13" s="138">
        <v>9450</v>
      </c>
      <c r="H13" s="138">
        <v>10063</v>
      </c>
      <c r="I13" s="138">
        <v>10461.2</v>
      </c>
      <c r="J13" s="138">
        <v>10528</v>
      </c>
      <c r="K13" s="138">
        <v>10679.6</v>
      </c>
      <c r="L13" s="138">
        <v>10783.6</v>
      </c>
      <c r="M13" s="138">
        <v>10790.6</v>
      </c>
      <c r="N13" s="138">
        <v>10800.4</v>
      </c>
      <c r="O13" s="139">
        <v>11695.8</v>
      </c>
      <c r="P13" s="108">
        <v>12214.04</v>
      </c>
      <c r="Q13" s="108">
        <v>12432.55</v>
      </c>
      <c r="R13" s="341">
        <v>12679.29</v>
      </c>
      <c r="S13" s="341"/>
      <c r="T13" s="212">
        <v>12971.13</v>
      </c>
      <c r="U13" s="191">
        <v>12920.92</v>
      </c>
      <c r="V13" s="246">
        <v>13398.7</v>
      </c>
    </row>
    <row r="14" spans="1:22" ht="25.5" customHeight="1">
      <c r="A14" s="163"/>
      <c r="B14" s="141"/>
      <c r="C14" s="141"/>
      <c r="D14" s="141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08"/>
      <c r="P14" s="108"/>
      <c r="Q14" s="108"/>
      <c r="R14" s="108"/>
      <c r="S14" s="17"/>
      <c r="T14" s="108"/>
      <c r="U14" s="108"/>
      <c r="V14" s="108"/>
    </row>
    <row r="15" spans="1:22" ht="25.5" customHeight="1">
      <c r="A15" s="164" t="s">
        <v>325</v>
      </c>
      <c r="B15" s="137">
        <v>54393</v>
      </c>
      <c r="C15" s="137">
        <v>56004</v>
      </c>
      <c r="D15" s="137">
        <v>63550</v>
      </c>
      <c r="E15" s="137">
        <f>SUM(E5:E14)</f>
        <v>75388</v>
      </c>
      <c r="F15" s="137">
        <f>SUM(F5:F14)</f>
        <v>85357</v>
      </c>
      <c r="G15" s="137">
        <f>SUM(G5:G14)</f>
        <v>103876</v>
      </c>
      <c r="H15" s="137">
        <f aca="true" t="shared" si="0" ref="H15:N15">SUM(H6:H14)</f>
        <v>106971</v>
      </c>
      <c r="I15" s="137">
        <f t="shared" si="0"/>
        <v>108569</v>
      </c>
      <c r="J15" s="137">
        <f t="shared" si="0"/>
        <v>110096.90000000002</v>
      </c>
      <c r="K15" s="137">
        <f t="shared" si="0"/>
        <v>112055.20000000001</v>
      </c>
      <c r="L15" s="137">
        <f t="shared" si="0"/>
        <v>114448.1</v>
      </c>
      <c r="M15" s="137">
        <f t="shared" si="0"/>
        <v>116792.50000000001</v>
      </c>
      <c r="N15" s="137">
        <f t="shared" si="0"/>
        <v>117558.9</v>
      </c>
      <c r="O15" s="108">
        <f>SUM(O5:O14)</f>
        <v>104716.85000000002</v>
      </c>
      <c r="P15" s="108">
        <f>SUM(P5:P14)</f>
        <v>111524.95999999999</v>
      </c>
      <c r="Q15" s="108">
        <f>SUM(Q5:Q14)</f>
        <v>116830.78</v>
      </c>
      <c r="R15" s="108">
        <f>SUM(R5:R14)</f>
        <v>125946.23000000001</v>
      </c>
      <c r="S15" s="111">
        <f>SUM(R15)</f>
        <v>125946.23000000001</v>
      </c>
      <c r="T15" s="108">
        <f>SUM(T5:T14)</f>
        <v>128637.87000000001</v>
      </c>
      <c r="U15" s="108">
        <f>SUM(U5:U14)</f>
        <v>130361.7</v>
      </c>
      <c r="V15" s="108">
        <f>SUM(V3:V14)</f>
        <v>137592.44000000003</v>
      </c>
    </row>
    <row r="16" spans="1:22" ht="25.5" customHeight="1" thickBot="1">
      <c r="A16" s="165" t="s">
        <v>326</v>
      </c>
      <c r="B16" s="166"/>
      <c r="C16" s="167">
        <v>3</v>
      </c>
      <c r="D16" s="167">
        <v>13.5</v>
      </c>
      <c r="E16" s="167">
        <f aca="true" t="shared" si="1" ref="E16:J16">SUM(E15-D15)*100/D15</f>
        <v>18.627852084972464</v>
      </c>
      <c r="F16" s="167">
        <f t="shared" si="1"/>
        <v>13.223589961267045</v>
      </c>
      <c r="G16" s="167">
        <f t="shared" si="1"/>
        <v>21.695935892779737</v>
      </c>
      <c r="H16" s="167">
        <f t="shared" si="1"/>
        <v>2.9795140359659595</v>
      </c>
      <c r="I16" s="167">
        <f t="shared" si="1"/>
        <v>1.493862822634172</v>
      </c>
      <c r="J16" s="167">
        <f t="shared" si="1"/>
        <v>1.4073077950428052</v>
      </c>
      <c r="K16" s="167">
        <f aca="true" t="shared" si="2" ref="K16:R16">SUM(K15-J15)*100/J15</f>
        <v>1.7787058491201733</v>
      </c>
      <c r="L16" s="167">
        <f t="shared" si="2"/>
        <v>2.1354653777780896</v>
      </c>
      <c r="M16" s="167">
        <f t="shared" si="2"/>
        <v>2.0484394236339516</v>
      </c>
      <c r="N16" s="167">
        <f t="shared" si="2"/>
        <v>0.6562065201104348</v>
      </c>
      <c r="O16" s="167">
        <f t="shared" si="2"/>
        <v>-10.923928345705834</v>
      </c>
      <c r="P16" s="167">
        <f t="shared" si="2"/>
        <v>6.501446519829398</v>
      </c>
      <c r="Q16" s="167">
        <f t="shared" si="2"/>
        <v>4.757517958311761</v>
      </c>
      <c r="R16" s="167">
        <f t="shared" si="2"/>
        <v>7.802267518885016</v>
      </c>
      <c r="S16" s="250"/>
      <c r="T16" s="167">
        <f>SUM(T15-R15)*100/R15</f>
        <v>2.137134235776648</v>
      </c>
      <c r="U16" s="167">
        <f>SUM(U15-S15)*100/S15</f>
        <v>3.5058373720277185</v>
      </c>
      <c r="V16" s="167">
        <f>SUM(V15-U15)*100/U15</f>
        <v>5.546675135411731</v>
      </c>
    </row>
  </sheetData>
  <sheetProtection/>
  <mergeCells count="12">
    <mergeCell ref="R10:S10"/>
    <mergeCell ref="R11:S11"/>
    <mergeCell ref="R12:S12"/>
    <mergeCell ref="R13:S13"/>
    <mergeCell ref="B1:K1"/>
    <mergeCell ref="L1:V1"/>
    <mergeCell ref="A1:A2"/>
    <mergeCell ref="R5:S5"/>
    <mergeCell ref="R6:S6"/>
    <mergeCell ref="R7:S7"/>
    <mergeCell ref="R8:S8"/>
    <mergeCell ref="R9:S9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1995 - 2014&amp;RCUADRO N° 53</oddHeader>
    <oddFooter>&amp;R&amp;F
Página &amp;P de &amp;N</oddFoot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:A3"/>
    </sheetView>
  </sheetViews>
  <sheetFormatPr defaultColWidth="11.421875" defaultRowHeight="18.75" customHeight="1"/>
  <cols>
    <col min="1" max="1" width="21.421875" style="18" customWidth="1"/>
    <col min="2" max="7" width="9.140625" style="18" customWidth="1"/>
    <col min="8" max="12" width="10.57421875" style="18" customWidth="1"/>
    <col min="13" max="13" width="10.28125" style="18" customWidth="1"/>
    <col min="14" max="15" width="9.8515625" style="18" customWidth="1"/>
    <col min="16" max="20" width="11.57421875" style="18" customWidth="1"/>
    <col min="21" max="16384" width="11.421875" style="18" customWidth="1"/>
  </cols>
  <sheetData>
    <row r="1" spans="1:22" ht="18.75" customHeight="1">
      <c r="A1" s="345" t="s">
        <v>329</v>
      </c>
      <c r="B1" s="349" t="s">
        <v>328</v>
      </c>
      <c r="C1" s="350"/>
      <c r="D1" s="350"/>
      <c r="E1" s="350"/>
      <c r="F1" s="350"/>
      <c r="G1" s="350"/>
      <c r="H1" s="350"/>
      <c r="I1" s="350"/>
      <c r="J1" s="350"/>
      <c r="K1" s="350"/>
      <c r="L1" s="351"/>
      <c r="M1" s="349" t="s">
        <v>328</v>
      </c>
      <c r="N1" s="350"/>
      <c r="O1" s="350"/>
      <c r="P1" s="350"/>
      <c r="Q1" s="350"/>
      <c r="R1" s="350"/>
      <c r="S1" s="350"/>
      <c r="T1" s="350"/>
      <c r="U1" s="350"/>
      <c r="V1" s="351"/>
    </row>
    <row r="2" spans="1:22" ht="18.75" customHeight="1">
      <c r="A2" s="346"/>
      <c r="B2" s="352"/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352"/>
      <c r="N2" s="353"/>
      <c r="O2" s="353"/>
      <c r="P2" s="353"/>
      <c r="Q2" s="353"/>
      <c r="R2" s="353"/>
      <c r="S2" s="353"/>
      <c r="T2" s="353"/>
      <c r="U2" s="353"/>
      <c r="V2" s="354"/>
    </row>
    <row r="3" spans="1:22" ht="18.75" customHeight="1">
      <c r="A3" s="347"/>
      <c r="B3" s="155">
        <v>1994</v>
      </c>
      <c r="C3" s="155">
        <v>1995</v>
      </c>
      <c r="D3" s="155">
        <v>1996</v>
      </c>
      <c r="E3" s="155">
        <v>1997</v>
      </c>
      <c r="F3" s="155">
        <v>1998</v>
      </c>
      <c r="G3" s="155">
        <v>1999</v>
      </c>
      <c r="H3" s="155">
        <v>2000</v>
      </c>
      <c r="I3" s="155">
        <v>2001</v>
      </c>
      <c r="J3" s="155">
        <v>2002</v>
      </c>
      <c r="K3" s="155">
        <v>2003</v>
      </c>
      <c r="L3" s="155">
        <v>2004</v>
      </c>
      <c r="M3" s="155">
        <v>2005</v>
      </c>
      <c r="N3" s="155">
        <v>2006</v>
      </c>
      <c r="O3" s="155">
        <v>2007</v>
      </c>
      <c r="P3" s="155">
        <v>2008</v>
      </c>
      <c r="Q3" s="155">
        <v>2009</v>
      </c>
      <c r="R3" s="155">
        <v>2010</v>
      </c>
      <c r="S3" s="155">
        <v>2011</v>
      </c>
      <c r="T3" s="198">
        <v>2012</v>
      </c>
      <c r="U3" s="198">
        <v>2013</v>
      </c>
      <c r="V3" s="198">
        <v>2014</v>
      </c>
    </row>
    <row r="4" spans="1:22" ht="18.75" customHeight="1">
      <c r="A4" s="145" t="s">
        <v>343</v>
      </c>
      <c r="B4" s="142">
        <v>11112</v>
      </c>
      <c r="C4" s="153">
        <v>12281</v>
      </c>
      <c r="D4" s="142">
        <v>13094</v>
      </c>
      <c r="E4" s="153">
        <v>15995</v>
      </c>
      <c r="F4" s="142">
        <v>21094</v>
      </c>
      <c r="G4" s="153">
        <v>26172</v>
      </c>
      <c r="H4" s="142">
        <v>35967</v>
      </c>
      <c r="I4" s="151">
        <v>38227</v>
      </c>
      <c r="J4" s="136">
        <v>39261</v>
      </c>
      <c r="K4" s="151">
        <v>39731.4</v>
      </c>
      <c r="L4" s="136">
        <v>40085.6</v>
      </c>
      <c r="M4" s="145">
        <v>40440.7</v>
      </c>
      <c r="N4" s="143">
        <v>40788.6</v>
      </c>
      <c r="O4" s="148">
        <v>40765.9</v>
      </c>
      <c r="P4" s="18">
        <v>38806.27</v>
      </c>
      <c r="Q4" s="146">
        <v>40727.95</v>
      </c>
      <c r="R4" s="18">
        <v>38425.67</v>
      </c>
      <c r="S4" s="196">
        <v>40836.95</v>
      </c>
      <c r="T4" s="146">
        <v>41521.93</v>
      </c>
      <c r="U4" s="146">
        <v>42195.36</v>
      </c>
      <c r="V4" s="146">
        <v>44176.37</v>
      </c>
    </row>
    <row r="5" spans="1:22" ht="18.75" customHeight="1">
      <c r="A5" s="144" t="s">
        <v>330</v>
      </c>
      <c r="B5" s="142">
        <v>2353</v>
      </c>
      <c r="C5" s="154">
        <v>2704</v>
      </c>
      <c r="D5" s="142">
        <v>3234</v>
      </c>
      <c r="E5" s="154">
        <v>5411</v>
      </c>
      <c r="F5" s="142">
        <v>8414</v>
      </c>
      <c r="G5" s="154">
        <v>10261</v>
      </c>
      <c r="H5" s="142">
        <v>12824</v>
      </c>
      <c r="I5" s="152">
        <v>12887</v>
      </c>
      <c r="J5" s="136">
        <v>12768</v>
      </c>
      <c r="K5" s="152">
        <v>12878.8</v>
      </c>
      <c r="L5" s="136">
        <v>12941.5</v>
      </c>
      <c r="M5" s="150">
        <v>13141.8</v>
      </c>
      <c r="N5" s="143">
        <v>13367.7</v>
      </c>
      <c r="O5" s="149">
        <v>13283</v>
      </c>
      <c r="P5" s="18">
        <v>9656.2</v>
      </c>
      <c r="Q5" s="147">
        <v>10040.5</v>
      </c>
      <c r="R5" s="18">
        <v>10640.15</v>
      </c>
      <c r="S5" s="197">
        <v>11431.95</v>
      </c>
      <c r="T5" s="147">
        <v>11649.07</v>
      </c>
      <c r="U5" s="147">
        <v>11925.19</v>
      </c>
      <c r="V5" s="147">
        <v>12480.13</v>
      </c>
    </row>
    <row r="6" spans="1:22" ht="18.75" customHeight="1">
      <c r="A6" s="144" t="s">
        <v>331</v>
      </c>
      <c r="B6" s="142">
        <v>4150</v>
      </c>
      <c r="C6" s="154">
        <v>4402</v>
      </c>
      <c r="D6" s="142">
        <v>4503</v>
      </c>
      <c r="E6" s="154">
        <v>5563</v>
      </c>
      <c r="F6" s="142">
        <v>6705</v>
      </c>
      <c r="G6" s="154">
        <v>6907</v>
      </c>
      <c r="H6" s="142">
        <v>7672</v>
      </c>
      <c r="I6" s="152">
        <v>7567</v>
      </c>
      <c r="J6" s="136">
        <v>7561</v>
      </c>
      <c r="K6" s="152">
        <v>7565.4</v>
      </c>
      <c r="L6" s="136">
        <v>7721.9</v>
      </c>
      <c r="M6" s="150">
        <v>8156.4</v>
      </c>
      <c r="N6" s="143">
        <v>8548.4</v>
      </c>
      <c r="O6" s="149">
        <v>8733.4</v>
      </c>
      <c r="P6" s="18">
        <v>12739.27</v>
      </c>
      <c r="Q6" s="147">
        <v>13082.29</v>
      </c>
      <c r="R6" s="18">
        <v>10834.02</v>
      </c>
      <c r="S6" s="197">
        <v>10970.36</v>
      </c>
      <c r="T6" s="147">
        <v>10570.91</v>
      </c>
      <c r="U6" s="147">
        <v>10693.92</v>
      </c>
      <c r="V6" s="147">
        <v>11633.83</v>
      </c>
    </row>
    <row r="7" spans="1:22" ht="18.75" customHeight="1">
      <c r="A7" s="144" t="s">
        <v>332</v>
      </c>
      <c r="B7" s="142">
        <v>5981</v>
      </c>
      <c r="C7" s="154">
        <v>6135</v>
      </c>
      <c r="D7" s="142">
        <v>6172</v>
      </c>
      <c r="E7" s="154">
        <v>6576</v>
      </c>
      <c r="F7" s="142">
        <v>6756</v>
      </c>
      <c r="G7" s="154">
        <v>6564</v>
      </c>
      <c r="H7" s="142">
        <v>6790</v>
      </c>
      <c r="I7" s="152">
        <v>6673</v>
      </c>
      <c r="J7" s="136">
        <v>7041</v>
      </c>
      <c r="K7" s="152">
        <v>7368</v>
      </c>
      <c r="L7" s="136">
        <v>7741.1</v>
      </c>
      <c r="M7" s="150">
        <v>8378.7</v>
      </c>
      <c r="N7" s="143">
        <v>8697.3</v>
      </c>
      <c r="O7" s="149">
        <v>8862.3</v>
      </c>
      <c r="P7" s="18">
        <v>11243.56</v>
      </c>
      <c r="Q7" s="147">
        <v>12159.06</v>
      </c>
      <c r="R7" s="18">
        <v>13277.82</v>
      </c>
      <c r="S7" s="197">
        <v>13922.32</v>
      </c>
      <c r="T7" s="147">
        <v>14131.97</v>
      </c>
      <c r="U7" s="147">
        <v>14392.98</v>
      </c>
      <c r="V7" s="147">
        <v>15142.33</v>
      </c>
    </row>
    <row r="8" spans="1:22" ht="18.75" customHeight="1">
      <c r="A8" s="144" t="s">
        <v>333</v>
      </c>
      <c r="B8" s="142">
        <v>103</v>
      </c>
      <c r="C8" s="154">
        <v>106</v>
      </c>
      <c r="D8" s="142">
        <v>93</v>
      </c>
      <c r="E8" s="154">
        <v>98</v>
      </c>
      <c r="F8" s="142">
        <v>104</v>
      </c>
      <c r="G8" s="154">
        <v>95</v>
      </c>
      <c r="H8" s="142">
        <v>76</v>
      </c>
      <c r="I8" s="152">
        <v>49</v>
      </c>
      <c r="J8" s="136">
        <v>52</v>
      </c>
      <c r="K8" s="152">
        <v>51.4</v>
      </c>
      <c r="L8" s="136">
        <v>75.9</v>
      </c>
      <c r="M8" s="150">
        <v>73.2</v>
      </c>
      <c r="N8" s="143">
        <v>76.4</v>
      </c>
      <c r="O8" s="149">
        <v>76.4</v>
      </c>
      <c r="P8" s="18">
        <v>56.58</v>
      </c>
      <c r="Q8" s="147">
        <v>56.58</v>
      </c>
      <c r="R8" s="18">
        <v>55.78</v>
      </c>
      <c r="S8" s="197">
        <v>55.8</v>
      </c>
      <c r="T8" s="147">
        <v>55.8</v>
      </c>
      <c r="U8" s="147">
        <v>55.8</v>
      </c>
      <c r="V8" s="147">
        <v>56.04</v>
      </c>
    </row>
    <row r="9" spans="1:22" ht="18.75" customHeight="1">
      <c r="A9" s="144" t="s">
        <v>334</v>
      </c>
      <c r="B9" s="142">
        <v>138</v>
      </c>
      <c r="C9" s="154">
        <v>215</v>
      </c>
      <c r="D9" s="142">
        <v>287</v>
      </c>
      <c r="E9" s="154">
        <v>411</v>
      </c>
      <c r="F9" s="142">
        <v>589</v>
      </c>
      <c r="G9" s="154">
        <v>839</v>
      </c>
      <c r="H9" s="142">
        <v>1613</v>
      </c>
      <c r="I9" s="152">
        <v>1450</v>
      </c>
      <c r="J9" s="136">
        <v>1434</v>
      </c>
      <c r="K9" s="152">
        <v>1422</v>
      </c>
      <c r="L9" s="136">
        <v>1440</v>
      </c>
      <c r="M9" s="150">
        <v>1360.8</v>
      </c>
      <c r="N9" s="143">
        <v>1381.9</v>
      </c>
      <c r="O9" s="149">
        <v>1412.8</v>
      </c>
      <c r="P9" s="18">
        <v>2597.99</v>
      </c>
      <c r="Q9" s="147">
        <v>2884.04</v>
      </c>
      <c r="R9" s="18">
        <v>3306.82</v>
      </c>
      <c r="S9" s="197">
        <v>3729.32</v>
      </c>
      <c r="T9" s="147">
        <v>4012.45</v>
      </c>
      <c r="U9" s="147">
        <v>4059.89</v>
      </c>
      <c r="V9" s="147">
        <v>4195.85</v>
      </c>
    </row>
    <row r="10" spans="1:22" ht="18.75" customHeight="1">
      <c r="A10" s="144" t="s">
        <v>335</v>
      </c>
      <c r="B10" s="142">
        <v>307</v>
      </c>
      <c r="C10" s="154">
        <v>296</v>
      </c>
      <c r="D10" s="142">
        <v>317</v>
      </c>
      <c r="E10" s="154">
        <v>338</v>
      </c>
      <c r="F10" s="142">
        <v>348</v>
      </c>
      <c r="G10" s="154">
        <v>286</v>
      </c>
      <c r="H10" s="142">
        <v>286</v>
      </c>
      <c r="I10" s="152">
        <v>286</v>
      </c>
      <c r="J10" s="136">
        <v>283</v>
      </c>
      <c r="K10" s="152">
        <v>288.3</v>
      </c>
      <c r="L10" s="136">
        <v>292.7</v>
      </c>
      <c r="M10" s="150">
        <v>304.5</v>
      </c>
      <c r="N10" s="143">
        <v>304.5</v>
      </c>
      <c r="O10" s="149">
        <v>304.5</v>
      </c>
      <c r="P10" s="18">
        <v>333.22</v>
      </c>
      <c r="Q10" s="147">
        <v>367.17</v>
      </c>
      <c r="R10" s="18">
        <v>400.25</v>
      </c>
      <c r="S10" s="197">
        <v>409.36</v>
      </c>
      <c r="T10" s="147">
        <v>442.21</v>
      </c>
      <c r="U10" s="147">
        <v>424.37</v>
      </c>
      <c r="V10" s="147">
        <v>420.1</v>
      </c>
    </row>
    <row r="11" spans="1:22" ht="18.75" customHeight="1">
      <c r="A11" s="144" t="s">
        <v>336</v>
      </c>
      <c r="B11" s="142">
        <v>2708</v>
      </c>
      <c r="C11" s="154">
        <v>2649</v>
      </c>
      <c r="D11" s="142">
        <v>2616</v>
      </c>
      <c r="E11" s="154">
        <v>2427</v>
      </c>
      <c r="F11" s="142">
        <v>2425</v>
      </c>
      <c r="G11" s="154">
        <v>2355</v>
      </c>
      <c r="H11" s="142">
        <v>1892</v>
      </c>
      <c r="I11" s="152">
        <v>1860</v>
      </c>
      <c r="J11" s="136">
        <v>1843</v>
      </c>
      <c r="K11" s="152">
        <v>1820.5</v>
      </c>
      <c r="L11" s="136">
        <v>1715.1</v>
      </c>
      <c r="M11" s="150">
        <v>1708.4</v>
      </c>
      <c r="N11" s="143">
        <v>1727.4</v>
      </c>
      <c r="O11" s="149">
        <v>1719.3</v>
      </c>
      <c r="P11" s="18">
        <v>779.3</v>
      </c>
      <c r="Q11" s="147">
        <v>846.31</v>
      </c>
      <c r="R11" s="18">
        <v>929.71</v>
      </c>
      <c r="S11" s="197">
        <v>958.98</v>
      </c>
      <c r="T11" s="147">
        <v>920.91</v>
      </c>
      <c r="U11" s="147">
        <v>902.5</v>
      </c>
      <c r="V11" s="147">
        <v>968.1</v>
      </c>
    </row>
    <row r="12" spans="1:22" ht="18.75" customHeight="1">
      <c r="A12" s="144" t="s">
        <v>337</v>
      </c>
      <c r="B12" s="142">
        <v>15990</v>
      </c>
      <c r="C12" s="154">
        <v>15280</v>
      </c>
      <c r="D12" s="142">
        <v>15280</v>
      </c>
      <c r="E12" s="154">
        <v>15241</v>
      </c>
      <c r="F12" s="142">
        <v>15442</v>
      </c>
      <c r="G12" s="154">
        <v>15457</v>
      </c>
      <c r="H12" s="142">
        <v>15179</v>
      </c>
      <c r="I12" s="152">
        <v>15070</v>
      </c>
      <c r="J12" s="136">
        <v>14949</v>
      </c>
      <c r="K12" s="152">
        <v>14952.7</v>
      </c>
      <c r="L12" s="136">
        <v>14865</v>
      </c>
      <c r="M12" s="150">
        <v>14909.4</v>
      </c>
      <c r="N12" s="143">
        <v>14955</v>
      </c>
      <c r="O12" s="149">
        <v>15042</v>
      </c>
      <c r="P12" s="18">
        <v>3374.27</v>
      </c>
      <c r="Q12" s="147">
        <v>3868.29</v>
      </c>
      <c r="R12" s="18">
        <v>5855.13</v>
      </c>
      <c r="S12" s="197">
        <v>7079.16</v>
      </c>
      <c r="T12" s="147">
        <v>7247.52</v>
      </c>
      <c r="U12" s="147">
        <v>7338.68</v>
      </c>
      <c r="V12" s="147">
        <v>7652.58</v>
      </c>
    </row>
    <row r="13" spans="1:22" ht="18.75" customHeight="1">
      <c r="A13" s="144" t="s">
        <v>338</v>
      </c>
      <c r="B13" s="142"/>
      <c r="C13" s="154"/>
      <c r="D13" s="142"/>
      <c r="E13" s="154">
        <v>330</v>
      </c>
      <c r="F13" s="142">
        <v>1167</v>
      </c>
      <c r="G13" s="154">
        <v>2306</v>
      </c>
      <c r="H13" s="142">
        <v>4719</v>
      </c>
      <c r="I13" s="152">
        <v>5407</v>
      </c>
      <c r="J13" s="136">
        <v>5805</v>
      </c>
      <c r="K13" s="152">
        <v>6045</v>
      </c>
      <c r="L13" s="136">
        <v>6545.4</v>
      </c>
      <c r="M13" s="150">
        <v>6849.2</v>
      </c>
      <c r="N13" s="143">
        <v>7182.7</v>
      </c>
      <c r="O13" s="149">
        <v>7283.7</v>
      </c>
      <c r="P13" s="18">
        <v>8248.83</v>
      </c>
      <c r="Q13" s="147">
        <v>8826.7</v>
      </c>
      <c r="R13" s="18">
        <v>9501.99</v>
      </c>
      <c r="S13" s="197">
        <v>10040</v>
      </c>
      <c r="T13" s="147">
        <v>10418.06</v>
      </c>
      <c r="U13" s="147">
        <v>10732.48</v>
      </c>
      <c r="V13" s="147">
        <v>11319.49</v>
      </c>
    </row>
    <row r="14" spans="1:22" ht="18.75" customHeight="1">
      <c r="A14" s="144" t="s">
        <v>339</v>
      </c>
      <c r="B14" s="142"/>
      <c r="C14" s="154"/>
      <c r="D14" s="142">
        <v>19</v>
      </c>
      <c r="E14" s="154">
        <v>201</v>
      </c>
      <c r="F14" s="142">
        <v>568</v>
      </c>
      <c r="G14" s="154">
        <v>1019</v>
      </c>
      <c r="H14" s="142">
        <v>2039</v>
      </c>
      <c r="I14" s="152">
        <v>2197</v>
      </c>
      <c r="J14" s="136">
        <v>2347</v>
      </c>
      <c r="K14" s="152">
        <v>2467.7</v>
      </c>
      <c r="L14" s="136">
        <v>2754.2</v>
      </c>
      <c r="M14" s="150">
        <v>2988.2</v>
      </c>
      <c r="N14" s="143">
        <v>3369.6</v>
      </c>
      <c r="O14" s="149">
        <v>3513</v>
      </c>
      <c r="P14" s="18">
        <v>5390.71</v>
      </c>
      <c r="Q14" s="147">
        <v>6027.01</v>
      </c>
      <c r="R14" s="18">
        <v>6886.77</v>
      </c>
      <c r="S14" s="197">
        <v>7393.48</v>
      </c>
      <c r="T14" s="147">
        <v>7744.63</v>
      </c>
      <c r="U14" s="147">
        <v>7933.12</v>
      </c>
      <c r="V14" s="147">
        <v>8432.24</v>
      </c>
    </row>
    <row r="15" spans="1:22" ht="18.75" customHeight="1">
      <c r="A15" s="144" t="s">
        <v>340</v>
      </c>
      <c r="B15" s="142"/>
      <c r="C15" s="154"/>
      <c r="D15" s="142">
        <v>17</v>
      </c>
      <c r="E15" s="154">
        <v>64</v>
      </c>
      <c r="F15" s="142">
        <v>138</v>
      </c>
      <c r="G15" s="154">
        <v>316</v>
      </c>
      <c r="H15" s="142">
        <v>689</v>
      </c>
      <c r="I15" s="152">
        <v>823</v>
      </c>
      <c r="J15" s="136">
        <v>869</v>
      </c>
      <c r="K15" s="152">
        <v>925.3</v>
      </c>
      <c r="L15" s="136">
        <v>1055.7</v>
      </c>
      <c r="M15" s="150">
        <v>1099.2</v>
      </c>
      <c r="N15" s="143">
        <v>1142.9</v>
      </c>
      <c r="O15" s="149">
        <v>1177.3</v>
      </c>
      <c r="P15" s="18">
        <v>1226.16</v>
      </c>
      <c r="Q15" s="147">
        <v>1320.77</v>
      </c>
      <c r="R15" s="18">
        <v>1345.01</v>
      </c>
      <c r="S15" s="197">
        <v>1450.96</v>
      </c>
      <c r="T15" s="147">
        <v>1533.28</v>
      </c>
      <c r="U15" s="147">
        <v>1591.26</v>
      </c>
      <c r="V15" s="147">
        <v>1661.46</v>
      </c>
    </row>
    <row r="16" spans="1:22" ht="18.75" customHeight="1">
      <c r="A16" s="144" t="s">
        <v>341</v>
      </c>
      <c r="B16" s="142">
        <v>10251</v>
      </c>
      <c r="C16" s="154">
        <v>10324</v>
      </c>
      <c r="D16" s="142">
        <v>10371</v>
      </c>
      <c r="E16" s="154">
        <v>10895</v>
      </c>
      <c r="F16" s="142">
        <v>11638</v>
      </c>
      <c r="G16" s="154">
        <v>12780</v>
      </c>
      <c r="H16" s="142">
        <v>14130</v>
      </c>
      <c r="I16" s="152">
        <v>14475</v>
      </c>
      <c r="J16" s="136">
        <v>14356</v>
      </c>
      <c r="K16" s="152">
        <v>14580.4</v>
      </c>
      <c r="L16" s="136">
        <v>14821.4</v>
      </c>
      <c r="M16" s="150">
        <v>15037.6</v>
      </c>
      <c r="N16" s="143">
        <v>15250.1</v>
      </c>
      <c r="O16" s="149">
        <v>15385.3</v>
      </c>
      <c r="P16" s="18">
        <v>10264.54</v>
      </c>
      <c r="Q16" s="147">
        <v>11318.29</v>
      </c>
      <c r="R16" s="18">
        <v>15371.66</v>
      </c>
      <c r="S16" s="197">
        <v>17667.59</v>
      </c>
      <c r="T16" s="200">
        <v>18389.13</v>
      </c>
      <c r="U16" s="200">
        <v>18116.15</v>
      </c>
      <c r="V16" s="200">
        <v>19453.92</v>
      </c>
    </row>
    <row r="17" spans="1:22" s="135" customFormat="1" ht="30.75" customHeight="1">
      <c r="A17" s="169" t="s">
        <v>342</v>
      </c>
      <c r="B17" s="170">
        <v>53093</v>
      </c>
      <c r="C17" s="171">
        <v>54392</v>
      </c>
      <c r="D17" s="172">
        <v>56003</v>
      </c>
      <c r="E17" s="171">
        <v>63550</v>
      </c>
      <c r="F17" s="172">
        <f aca="true" t="shared" si="0" ref="F17:S17">SUM(F4:F16)</f>
        <v>75388</v>
      </c>
      <c r="G17" s="171">
        <f t="shared" si="0"/>
        <v>85357</v>
      </c>
      <c r="H17" s="172">
        <f t="shared" si="0"/>
        <v>103876</v>
      </c>
      <c r="I17" s="171">
        <f t="shared" si="0"/>
        <v>106971</v>
      </c>
      <c r="J17" s="172">
        <f t="shared" si="0"/>
        <v>108569</v>
      </c>
      <c r="K17" s="171">
        <f t="shared" si="0"/>
        <v>110096.9</v>
      </c>
      <c r="L17" s="173">
        <f t="shared" si="0"/>
        <v>112055.49999999999</v>
      </c>
      <c r="M17" s="174">
        <f t="shared" si="0"/>
        <v>114448.09999999999</v>
      </c>
      <c r="N17" s="175">
        <f t="shared" si="0"/>
        <v>116792.49999999999</v>
      </c>
      <c r="O17" s="176">
        <f t="shared" si="0"/>
        <v>117558.90000000001</v>
      </c>
      <c r="P17" s="177">
        <f t="shared" si="0"/>
        <v>104716.90000000002</v>
      </c>
      <c r="Q17" s="178">
        <f t="shared" si="0"/>
        <v>111524.95999999999</v>
      </c>
      <c r="R17" s="177">
        <f t="shared" si="0"/>
        <v>116830.78000000003</v>
      </c>
      <c r="S17" s="179">
        <f t="shared" si="0"/>
        <v>125946.23</v>
      </c>
      <c r="T17" s="199">
        <f>SUM(T4:T16)</f>
        <v>128637.87000000002</v>
      </c>
      <c r="U17" s="199">
        <f>SUM(U4:U16)</f>
        <v>130361.69999999998</v>
      </c>
      <c r="V17" s="199">
        <f>SUM(V4:V16)</f>
        <v>137592.44000000003</v>
      </c>
    </row>
    <row r="19" spans="13:26" ht="18.75" customHeight="1">
      <c r="M19" s="348" t="s">
        <v>395</v>
      </c>
      <c r="N19" s="348"/>
      <c r="O19" s="348"/>
      <c r="P19" s="348"/>
      <c r="Q19" s="348"/>
      <c r="R19" s="348"/>
      <c r="S19" s="348"/>
      <c r="T19" s="348"/>
      <c r="U19" s="348"/>
      <c r="V19" s="182"/>
      <c r="W19" s="182"/>
      <c r="X19" s="182"/>
      <c r="Y19" s="182"/>
      <c r="Z19" s="182"/>
    </row>
    <row r="20" spans="12:26" ht="18.75" customHeight="1">
      <c r="L20" s="213"/>
      <c r="M20" s="348"/>
      <c r="N20" s="348"/>
      <c r="O20" s="348"/>
      <c r="P20" s="348"/>
      <c r="Q20" s="348"/>
      <c r="R20" s="348"/>
      <c r="S20" s="348"/>
      <c r="T20" s="348"/>
      <c r="U20" s="348"/>
      <c r="V20" s="182"/>
      <c r="W20" s="182"/>
      <c r="X20" s="182"/>
      <c r="Y20" s="182"/>
      <c r="Z20" s="182"/>
    </row>
    <row r="21" spans="12:26" ht="18.75" customHeight="1">
      <c r="L21" s="213"/>
      <c r="M21" s="348"/>
      <c r="N21" s="348"/>
      <c r="O21" s="348"/>
      <c r="P21" s="348"/>
      <c r="Q21" s="348"/>
      <c r="R21" s="348"/>
      <c r="S21" s="348"/>
      <c r="T21" s="348"/>
      <c r="U21" s="348"/>
      <c r="V21" s="182"/>
      <c r="W21" s="182"/>
      <c r="X21" s="182"/>
      <c r="Y21" s="182"/>
      <c r="Z21" s="182"/>
    </row>
    <row r="22" spans="12:26" ht="18.75" customHeight="1">
      <c r="L22" s="213"/>
      <c r="M22" s="348"/>
      <c r="N22" s="348"/>
      <c r="O22" s="348"/>
      <c r="P22" s="348"/>
      <c r="Q22" s="348"/>
      <c r="R22" s="348"/>
      <c r="S22" s="348"/>
      <c r="T22" s="348"/>
      <c r="U22" s="348"/>
      <c r="V22" s="182"/>
      <c r="W22" s="182"/>
      <c r="X22" s="182"/>
      <c r="Y22" s="182"/>
      <c r="Z22" s="182"/>
    </row>
  </sheetData>
  <sheetProtection/>
  <mergeCells count="4">
    <mergeCell ref="A1:A3"/>
    <mergeCell ref="M19:U22"/>
    <mergeCell ref="B1:L2"/>
    <mergeCell ref="M1:V2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1994 - 2014 &amp;RCUADRO N° 54</oddHeader>
    <oddFooter>&amp;R&amp;F
&amp;"Verdana,Normal"Página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4" width="22.7109375" style="0" customWidth="1"/>
  </cols>
  <sheetData>
    <row r="1" spans="1:4" ht="24.75" customHeight="1">
      <c r="A1" s="259" t="s">
        <v>233</v>
      </c>
      <c r="B1" s="261" t="s">
        <v>234</v>
      </c>
      <c r="C1" s="261"/>
      <c r="D1" s="262" t="s">
        <v>235</v>
      </c>
    </row>
    <row r="2" spans="1:4" ht="27.75" customHeight="1">
      <c r="A2" s="260"/>
      <c r="B2" s="43" t="s">
        <v>243</v>
      </c>
      <c r="C2" s="43" t="s">
        <v>244</v>
      </c>
      <c r="D2" s="262"/>
    </row>
    <row r="3" spans="1:4" ht="27.75" customHeight="1">
      <c r="A3" s="44" t="s">
        <v>424</v>
      </c>
      <c r="B3" s="240">
        <v>3</v>
      </c>
      <c r="C3" s="240">
        <v>2</v>
      </c>
      <c r="D3" s="240">
        <f>SUM(B3:C3)</f>
        <v>5</v>
      </c>
    </row>
    <row r="4" spans="1:4" ht="27.75" customHeight="1">
      <c r="A4" s="44" t="s">
        <v>425</v>
      </c>
      <c r="B4" s="44">
        <v>1.06</v>
      </c>
      <c r="C4" s="44">
        <v>3.91</v>
      </c>
      <c r="D4" s="44">
        <f>SUM(B4:C4)</f>
        <v>4.970000000000001</v>
      </c>
    </row>
    <row r="5" spans="1:4" ht="30" customHeight="1">
      <c r="A5" s="44" t="s">
        <v>236</v>
      </c>
      <c r="B5" s="48">
        <v>104.33</v>
      </c>
      <c r="C5" s="48">
        <v>13.09</v>
      </c>
      <c r="D5" s="48">
        <f aca="true" t="shared" si="0" ref="D5:D13">SUM(B5:C5)</f>
        <v>117.42</v>
      </c>
    </row>
    <row r="6" spans="1:4" ht="28.5" customHeight="1">
      <c r="A6" s="47" t="s">
        <v>45</v>
      </c>
      <c r="B6" s="48">
        <v>1642.55</v>
      </c>
      <c r="C6" s="48">
        <v>1741.02</v>
      </c>
      <c r="D6" s="48">
        <f t="shared" si="0"/>
        <v>3383.5699999999997</v>
      </c>
    </row>
    <row r="7" spans="1:4" ht="31.5" customHeight="1">
      <c r="A7" s="47" t="s">
        <v>237</v>
      </c>
      <c r="B7" s="48">
        <v>6338.32</v>
      </c>
      <c r="C7" s="48">
        <v>3823.87</v>
      </c>
      <c r="D7" s="48">
        <f t="shared" si="0"/>
        <v>10162.189999999999</v>
      </c>
    </row>
    <row r="8" spans="1:4" ht="29.25" customHeight="1">
      <c r="A8" s="47" t="s">
        <v>245</v>
      </c>
      <c r="B8" s="48">
        <v>6915.65</v>
      </c>
      <c r="C8" s="48">
        <v>40466.42</v>
      </c>
      <c r="D8" s="48">
        <f t="shared" si="0"/>
        <v>47382.07</v>
      </c>
    </row>
    <row r="9" spans="1:4" ht="27.75" customHeight="1">
      <c r="A9" s="47" t="s">
        <v>238</v>
      </c>
      <c r="B9" s="48">
        <v>14633.65</v>
      </c>
      <c r="C9" s="48">
        <v>38862.86</v>
      </c>
      <c r="D9" s="48">
        <f t="shared" si="0"/>
        <v>53496.51</v>
      </c>
    </row>
    <row r="10" spans="1:4" ht="25.5" customHeight="1">
      <c r="A10" s="47" t="s">
        <v>239</v>
      </c>
      <c r="B10" s="48">
        <v>4413.13</v>
      </c>
      <c r="C10" s="48">
        <v>5154.92</v>
      </c>
      <c r="D10" s="48">
        <f t="shared" si="0"/>
        <v>9568.05</v>
      </c>
    </row>
    <row r="11" spans="1:4" ht="24" customHeight="1">
      <c r="A11" s="47" t="s">
        <v>240</v>
      </c>
      <c r="B11" s="48">
        <v>34.04</v>
      </c>
      <c r="C11" s="48">
        <v>20.92</v>
      </c>
      <c r="D11" s="48">
        <f t="shared" si="0"/>
        <v>54.96</v>
      </c>
    </row>
    <row r="12" spans="1:4" ht="27" customHeight="1">
      <c r="A12" s="47" t="s">
        <v>241</v>
      </c>
      <c r="B12" s="48">
        <v>13.9</v>
      </c>
      <c r="C12" s="48">
        <v>5.1</v>
      </c>
      <c r="D12" s="48">
        <f t="shared" si="0"/>
        <v>19</v>
      </c>
    </row>
    <row r="13" spans="1:4" ht="26.25" customHeight="1">
      <c r="A13" s="47" t="s">
        <v>242</v>
      </c>
      <c r="B13" s="48">
        <v>1741.09</v>
      </c>
      <c r="C13" s="48">
        <v>11657.61</v>
      </c>
      <c r="D13" s="48">
        <f t="shared" si="0"/>
        <v>13398.7</v>
      </c>
    </row>
    <row r="14" spans="1:4" ht="27.75" customHeight="1">
      <c r="A14" s="86" t="s">
        <v>246</v>
      </c>
      <c r="B14" s="87">
        <f>SUM(B3:B13)</f>
        <v>35840.719999999994</v>
      </c>
      <c r="C14" s="87">
        <f>SUM(C3:C13)</f>
        <v>101751.72</v>
      </c>
      <c r="D14" s="87">
        <f>SUM(B14:C14)</f>
        <v>137592.44</v>
      </c>
    </row>
  </sheetData>
  <sheetProtection/>
  <mergeCells count="3">
    <mergeCell ref="A1:A2"/>
    <mergeCell ref="B1:C1"/>
    <mergeCell ref="D1:D2"/>
  </mergeCells>
  <printOptions horizontalCentered="1"/>
  <pageMargins left="0.31496062992125984" right="0.5118110236220472" top="1.7322834645669292" bottom="0.7480314960629921" header="0.7086614173228347" footer="0.7086614173228347"/>
  <pageSetup horizontalDpi="600" verticalDpi="600" orientation="landscape" r:id="rId2"/>
  <headerFooter>
    <oddHeader>&amp;L            &amp;G&amp;C&amp;"Verdana,Negrita"&amp;12CATASTRO NACIONAL DE VIDES DE VINIFICACION
POR CEPAJES BLANCOS Y TINTOS  (ha)&amp;R&amp;"Verdana,Normal"CUADRO N° 3</oddHeader>
    <oddFooter>&amp;R&amp;F</oddFoot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7.00390625" style="18" customWidth="1"/>
    <col min="2" max="2" width="17.7109375" style="18" customWidth="1"/>
    <col min="3" max="3" width="13.421875" style="18" customWidth="1"/>
    <col min="4" max="5" width="14.57421875" style="18" customWidth="1"/>
    <col min="6" max="6" width="11.57421875" style="18" customWidth="1"/>
    <col min="7" max="7" width="14.57421875" style="18" customWidth="1"/>
    <col min="8" max="8" width="16.57421875" style="18" customWidth="1"/>
    <col min="9" max="9" width="14.57421875" style="18" customWidth="1"/>
    <col min="10" max="16384" width="11.421875" style="18" customWidth="1"/>
  </cols>
  <sheetData>
    <row r="1" spans="1:9" ht="18" customHeight="1">
      <c r="A1" s="355" t="s">
        <v>328</v>
      </c>
      <c r="B1" s="357" t="s">
        <v>344</v>
      </c>
      <c r="C1" s="358"/>
      <c r="D1" s="359"/>
      <c r="E1" s="357" t="s">
        <v>345</v>
      </c>
      <c r="F1" s="358"/>
      <c r="G1" s="359"/>
      <c r="H1" s="357" t="s">
        <v>346</v>
      </c>
      <c r="I1" s="359"/>
    </row>
    <row r="2" spans="1:9" ht="19.5" customHeight="1">
      <c r="A2" s="356"/>
      <c r="B2" s="44" t="s">
        <v>347</v>
      </c>
      <c r="C2" s="44" t="s">
        <v>348</v>
      </c>
      <c r="D2" s="44" t="s">
        <v>349</v>
      </c>
      <c r="E2" s="44" t="s">
        <v>350</v>
      </c>
      <c r="F2" s="44" t="s">
        <v>348</v>
      </c>
      <c r="G2" s="44" t="s">
        <v>349</v>
      </c>
      <c r="H2" s="44" t="s">
        <v>350</v>
      </c>
      <c r="I2" s="44" t="s">
        <v>349</v>
      </c>
    </row>
    <row r="3" spans="1:9" ht="16.5" customHeight="1">
      <c r="A3" s="160">
        <v>1991</v>
      </c>
      <c r="B3" s="156" t="s">
        <v>351</v>
      </c>
      <c r="C3" s="156" t="s">
        <v>352</v>
      </c>
      <c r="D3" s="156"/>
      <c r="E3" s="156" t="s">
        <v>353</v>
      </c>
      <c r="F3" s="156">
        <v>272.852</v>
      </c>
      <c r="G3" s="156"/>
      <c r="H3" s="156" t="s">
        <v>354</v>
      </c>
      <c r="I3" s="156"/>
    </row>
    <row r="4" spans="1:9" ht="16.5" customHeight="1">
      <c r="A4" s="160">
        <v>1992</v>
      </c>
      <c r="B4" s="156" t="s">
        <v>355</v>
      </c>
      <c r="C4" s="156" t="s">
        <v>356</v>
      </c>
      <c r="D4" s="156" t="s">
        <v>357</v>
      </c>
      <c r="E4" s="156" t="s">
        <v>358</v>
      </c>
      <c r="F4" s="156">
        <v>422.03</v>
      </c>
      <c r="G4" s="156" t="s">
        <v>359</v>
      </c>
      <c r="H4" s="156" t="s">
        <v>360</v>
      </c>
      <c r="I4" s="156"/>
    </row>
    <row r="5" spans="1:9" ht="16.5" customHeight="1">
      <c r="A5" s="160">
        <v>1993</v>
      </c>
      <c r="B5" s="156" t="s">
        <v>361</v>
      </c>
      <c r="C5" s="156">
        <v>678.583</v>
      </c>
      <c r="D5" s="156">
        <v>286</v>
      </c>
      <c r="E5" s="156" t="s">
        <v>362</v>
      </c>
      <c r="F5" s="156">
        <v>526.234</v>
      </c>
      <c r="G5" s="156" t="s">
        <v>363</v>
      </c>
      <c r="H5" s="156" t="s">
        <v>364</v>
      </c>
      <c r="I5" s="156"/>
    </row>
    <row r="6" spans="1:9" ht="16.5" customHeight="1">
      <c r="A6" s="160">
        <v>1994</v>
      </c>
      <c r="B6" s="156" t="s">
        <v>365</v>
      </c>
      <c r="C6" s="156" t="s">
        <v>366</v>
      </c>
      <c r="D6" s="156">
        <v>792.687</v>
      </c>
      <c r="E6" s="156" t="s">
        <v>367</v>
      </c>
      <c r="F6" s="156">
        <v>169.531</v>
      </c>
      <c r="G6" s="156" t="s">
        <v>368</v>
      </c>
      <c r="H6" s="156" t="s">
        <v>369</v>
      </c>
      <c r="I6" s="156"/>
    </row>
    <row r="7" spans="1:9" ht="16.5" customHeight="1">
      <c r="A7" s="160">
        <v>1995</v>
      </c>
      <c r="B7" s="156" t="s">
        <v>370</v>
      </c>
      <c r="C7" s="156" t="s">
        <v>371</v>
      </c>
      <c r="D7" s="156" t="s">
        <v>372</v>
      </c>
      <c r="E7" s="156" t="s">
        <v>373</v>
      </c>
      <c r="F7" s="156">
        <v>403.24</v>
      </c>
      <c r="G7" s="156" t="s">
        <v>374</v>
      </c>
      <c r="H7" s="156" t="s">
        <v>375</v>
      </c>
      <c r="I7" s="156"/>
    </row>
    <row r="8" spans="1:9" ht="16.5" customHeight="1">
      <c r="A8" s="160">
        <v>1996</v>
      </c>
      <c r="B8" s="156" t="s">
        <v>376</v>
      </c>
      <c r="C8" s="156" t="s">
        <v>377</v>
      </c>
      <c r="D8" s="156" t="s">
        <v>378</v>
      </c>
      <c r="E8" s="156" t="s">
        <v>379</v>
      </c>
      <c r="F8" s="156">
        <v>188.78</v>
      </c>
      <c r="G8" s="156" t="s">
        <v>380</v>
      </c>
      <c r="H8" s="156" t="s">
        <v>381</v>
      </c>
      <c r="I8" s="156"/>
    </row>
    <row r="9" spans="1:9" ht="16.5" customHeight="1">
      <c r="A9" s="160">
        <v>1997</v>
      </c>
      <c r="B9" s="156" t="s">
        <v>382</v>
      </c>
      <c r="C9" s="156">
        <v>865.503</v>
      </c>
      <c r="D9" s="156" t="s">
        <v>383</v>
      </c>
      <c r="E9" s="156" t="s">
        <v>384</v>
      </c>
      <c r="F9" s="156">
        <v>194.664</v>
      </c>
      <c r="G9" s="156" t="s">
        <v>385</v>
      </c>
      <c r="H9" s="156" t="s">
        <v>386</v>
      </c>
      <c r="I9" s="156"/>
    </row>
    <row r="10" spans="1:9" ht="16.5" customHeight="1">
      <c r="A10" s="160">
        <v>1998</v>
      </c>
      <c r="B10" s="156">
        <v>444006609</v>
      </c>
      <c r="C10" s="156" t="s">
        <v>387</v>
      </c>
      <c r="D10" s="156" t="s">
        <v>388</v>
      </c>
      <c r="E10" s="156" t="s">
        <v>389</v>
      </c>
      <c r="F10" s="156">
        <v>365.807</v>
      </c>
      <c r="G10" s="156" t="s">
        <v>390</v>
      </c>
      <c r="H10" s="156" t="s">
        <v>391</v>
      </c>
      <c r="I10" s="156"/>
    </row>
    <row r="11" spans="1:9" ht="16.5" customHeight="1">
      <c r="A11" s="160">
        <v>1999</v>
      </c>
      <c r="B11" s="157">
        <v>371427785</v>
      </c>
      <c r="C11" s="157">
        <v>755165</v>
      </c>
      <c r="D11" s="157">
        <v>4029409</v>
      </c>
      <c r="E11" s="157">
        <v>56587476</v>
      </c>
      <c r="F11" s="157">
        <v>456608</v>
      </c>
      <c r="G11" s="157">
        <v>76080035</v>
      </c>
      <c r="H11" s="157">
        <v>157595258</v>
      </c>
      <c r="I11" s="157">
        <v>9909518</v>
      </c>
    </row>
    <row r="12" spans="1:9" ht="16.5" customHeight="1">
      <c r="A12" s="160">
        <v>2000</v>
      </c>
      <c r="B12" s="157">
        <v>570431117</v>
      </c>
      <c r="C12" s="157">
        <v>1344934</v>
      </c>
      <c r="D12" s="157">
        <v>11859175</v>
      </c>
      <c r="E12" s="157">
        <v>71506342</v>
      </c>
      <c r="F12" s="157">
        <v>508339</v>
      </c>
      <c r="G12" s="157">
        <v>45350601</v>
      </c>
      <c r="H12" s="157">
        <v>170841994</v>
      </c>
      <c r="I12" s="157">
        <v>44064794</v>
      </c>
    </row>
    <row r="13" spans="1:9" ht="16.5" customHeight="1">
      <c r="A13" s="160">
        <v>2001</v>
      </c>
      <c r="B13" s="157">
        <v>504368735</v>
      </c>
      <c r="C13" s="157">
        <v>804781</v>
      </c>
      <c r="D13" s="157">
        <v>13660290</v>
      </c>
      <c r="E13" s="157">
        <v>40809821</v>
      </c>
      <c r="F13" s="157">
        <v>22630</v>
      </c>
      <c r="G13" s="157">
        <v>18544732</v>
      </c>
      <c r="H13" s="157">
        <v>143957958</v>
      </c>
      <c r="I13" s="157">
        <v>25899046</v>
      </c>
    </row>
    <row r="14" spans="1:9" ht="16.5" customHeight="1">
      <c r="A14" s="161">
        <v>2002</v>
      </c>
      <c r="B14" s="157">
        <v>526496416</v>
      </c>
      <c r="C14" s="157">
        <v>728171</v>
      </c>
      <c r="D14" s="157">
        <v>12030728</v>
      </c>
      <c r="E14" s="157">
        <v>35826786</v>
      </c>
      <c r="F14" s="157">
        <v>376970</v>
      </c>
      <c r="G14" s="157">
        <v>8856776</v>
      </c>
      <c r="H14" s="157">
        <v>92127631</v>
      </c>
      <c r="I14" s="157">
        <v>33999483</v>
      </c>
    </row>
    <row r="15" spans="1:9" ht="16.5" customHeight="1">
      <c r="A15" s="161">
        <v>2003</v>
      </c>
      <c r="B15" s="157">
        <v>640847562</v>
      </c>
      <c r="C15" s="157">
        <v>699351</v>
      </c>
      <c r="D15" s="157">
        <v>7763658</v>
      </c>
      <c r="E15" s="157">
        <v>27374521</v>
      </c>
      <c r="F15" s="157">
        <v>444930</v>
      </c>
      <c r="G15" s="157">
        <v>43313817</v>
      </c>
      <c r="H15" s="157">
        <v>135164091</v>
      </c>
      <c r="I15" s="157">
        <v>28714771</v>
      </c>
    </row>
    <row r="16" spans="1:9" ht="16.5" customHeight="1">
      <c r="A16" s="161">
        <v>2004</v>
      </c>
      <c r="B16" s="157">
        <v>605206085</v>
      </c>
      <c r="C16" s="157">
        <v>484960</v>
      </c>
      <c r="D16" s="157">
        <v>15630852</v>
      </c>
      <c r="E16" s="157">
        <v>24867563</v>
      </c>
      <c r="F16" s="157">
        <v>456200</v>
      </c>
      <c r="G16" s="157">
        <v>37222981</v>
      </c>
      <c r="H16" s="157">
        <v>99649029</v>
      </c>
      <c r="I16" s="157">
        <v>26303086</v>
      </c>
    </row>
    <row r="17" spans="1:9" ht="16.5" customHeight="1">
      <c r="A17" s="161">
        <v>2005</v>
      </c>
      <c r="B17" s="157">
        <v>735990994</v>
      </c>
      <c r="C17" s="157">
        <v>358581</v>
      </c>
      <c r="D17" s="157">
        <v>9193687</v>
      </c>
      <c r="E17" s="157">
        <v>53450262</v>
      </c>
      <c r="F17" s="157">
        <v>10910</v>
      </c>
      <c r="G17" s="157">
        <v>49614317</v>
      </c>
      <c r="H17" s="157">
        <v>144571479</v>
      </c>
      <c r="I17" s="157">
        <v>11864080</v>
      </c>
    </row>
    <row r="18" spans="1:9" ht="16.5" customHeight="1">
      <c r="A18" s="161">
        <v>2006</v>
      </c>
      <c r="B18" s="157">
        <v>802440760</v>
      </c>
      <c r="C18" s="157">
        <v>1199046</v>
      </c>
      <c r="D18" s="157">
        <v>31106357</v>
      </c>
      <c r="E18" s="157">
        <v>42436948</v>
      </c>
      <c r="F18" s="157">
        <v>33810</v>
      </c>
      <c r="G18" s="157">
        <v>31386420</v>
      </c>
      <c r="H18" s="157">
        <v>132208520</v>
      </c>
      <c r="I18" s="157">
        <v>10474228</v>
      </c>
    </row>
    <row r="19" spans="1:9" ht="16.5" customHeight="1">
      <c r="A19" s="161">
        <v>2007</v>
      </c>
      <c r="B19" s="158">
        <v>791793571</v>
      </c>
      <c r="C19" s="158">
        <v>655229</v>
      </c>
      <c r="D19" s="158">
        <v>54469013</v>
      </c>
      <c r="E19" s="158">
        <v>35952443</v>
      </c>
      <c r="F19" s="158">
        <v>59861</v>
      </c>
      <c r="G19" s="158">
        <v>30831799</v>
      </c>
      <c r="H19" s="158">
        <v>120083239</v>
      </c>
      <c r="I19" s="158">
        <v>28357886</v>
      </c>
    </row>
    <row r="20" spans="1:9" ht="16.5" customHeight="1">
      <c r="A20" s="162">
        <v>2008</v>
      </c>
      <c r="B20" s="158">
        <v>824641948</v>
      </c>
      <c r="C20" s="158">
        <v>686999</v>
      </c>
      <c r="D20" s="158">
        <v>30058648</v>
      </c>
      <c r="E20" s="158">
        <v>43655157</v>
      </c>
      <c r="F20" s="158">
        <v>122715</v>
      </c>
      <c r="G20" s="158">
        <v>43948382</v>
      </c>
      <c r="H20" s="158">
        <v>92221033</v>
      </c>
      <c r="I20" s="158">
        <v>70656241</v>
      </c>
    </row>
    <row r="21" spans="1:9" ht="16.5" customHeight="1">
      <c r="A21" s="162">
        <v>2009</v>
      </c>
      <c r="B21" s="159">
        <v>981772447</v>
      </c>
      <c r="C21" s="159">
        <v>769186</v>
      </c>
      <c r="D21" s="159">
        <v>26831786</v>
      </c>
      <c r="E21" s="159">
        <v>27519830</v>
      </c>
      <c r="F21" s="159">
        <v>99950</v>
      </c>
      <c r="G21" s="159">
        <v>62144480</v>
      </c>
      <c r="H21" s="159">
        <v>39721931</v>
      </c>
      <c r="I21" s="159">
        <v>75590228</v>
      </c>
    </row>
    <row r="22" spans="1:9" ht="16.5" customHeight="1">
      <c r="A22" s="162">
        <v>2010</v>
      </c>
      <c r="B22" s="159">
        <v>840891188</v>
      </c>
      <c r="C22" s="159">
        <v>506793</v>
      </c>
      <c r="D22" s="159">
        <v>28634779</v>
      </c>
      <c r="E22" s="159">
        <v>43522183</v>
      </c>
      <c r="F22" s="159">
        <v>103370</v>
      </c>
      <c r="G22" s="159">
        <v>24776698</v>
      </c>
      <c r="H22" s="159">
        <v>63410961</v>
      </c>
      <c r="I22" s="159">
        <v>35045623</v>
      </c>
    </row>
    <row r="23" spans="1:9" ht="16.5" customHeight="1">
      <c r="A23" s="162">
        <v>2011</v>
      </c>
      <c r="B23" s="159">
        <v>946640301</v>
      </c>
      <c r="C23" s="159">
        <v>560210</v>
      </c>
      <c r="D23" s="159">
        <v>29619869</v>
      </c>
      <c r="E23" s="159">
        <v>99740602</v>
      </c>
      <c r="F23" s="159">
        <v>233040</v>
      </c>
      <c r="G23" s="159">
        <v>44769757</v>
      </c>
      <c r="H23" s="159">
        <v>116407723</v>
      </c>
      <c r="I23" s="159">
        <v>18608084</v>
      </c>
    </row>
    <row r="24" spans="1:9" ht="16.5" customHeight="1">
      <c r="A24" s="162">
        <v>2012</v>
      </c>
      <c r="B24" s="159">
        <v>1187672464</v>
      </c>
      <c r="C24" s="159">
        <v>733306</v>
      </c>
      <c r="D24" s="159">
        <v>30340090</v>
      </c>
      <c r="E24" s="159">
        <v>67698576</v>
      </c>
      <c r="F24" s="159">
        <v>157967</v>
      </c>
      <c r="G24" s="159">
        <v>85827120</v>
      </c>
      <c r="H24" s="159">
        <v>105958341</v>
      </c>
      <c r="I24" s="159">
        <v>24853069</v>
      </c>
    </row>
    <row r="25" spans="1:9" ht="16.5" customHeight="1">
      <c r="A25" s="162">
        <v>2013</v>
      </c>
      <c r="B25" s="159">
        <v>1210741953</v>
      </c>
      <c r="C25" s="159">
        <v>601304</v>
      </c>
      <c r="D25" s="159">
        <v>34364940</v>
      </c>
      <c r="E25" s="159">
        <v>71353272</v>
      </c>
      <c r="F25" s="159">
        <v>101900</v>
      </c>
      <c r="G25" s="159">
        <v>85997708</v>
      </c>
      <c r="H25" s="159">
        <v>105156582</v>
      </c>
      <c r="I25" s="159">
        <v>18338191</v>
      </c>
    </row>
    <row r="26" spans="1:9" ht="16.5" customHeight="1">
      <c r="A26" s="162">
        <v>2014</v>
      </c>
      <c r="B26" s="159">
        <v>964403666</v>
      </c>
      <c r="C26" s="159">
        <v>500006</v>
      </c>
      <c r="D26" s="159">
        <v>37689814</v>
      </c>
      <c r="E26" s="159">
        <v>38539544</v>
      </c>
      <c r="F26" s="159">
        <v>51351</v>
      </c>
      <c r="G26" s="159">
        <v>65089211</v>
      </c>
      <c r="H26" s="159">
        <v>101836112</v>
      </c>
      <c r="I26" s="159">
        <v>23209169</v>
      </c>
    </row>
    <row r="27" spans="1:9" ht="12.75">
      <c r="A27" s="162">
        <v>2015</v>
      </c>
      <c r="B27" s="159">
        <v>1233562196</v>
      </c>
      <c r="C27" s="159">
        <v>808489</v>
      </c>
      <c r="D27" s="159">
        <v>38605849</v>
      </c>
      <c r="E27" s="159">
        <v>53145197</v>
      </c>
      <c r="F27" s="159">
        <v>10130</v>
      </c>
      <c r="G27" s="159">
        <v>58728848</v>
      </c>
      <c r="H27" s="159">
        <v>118539147</v>
      </c>
      <c r="I27" s="159">
        <v>67719127</v>
      </c>
    </row>
  </sheetData>
  <sheetProtection/>
  <mergeCells count="4">
    <mergeCell ref="A1:A2"/>
    <mergeCell ref="B1:D1"/>
    <mergeCell ref="E1:G1"/>
    <mergeCell ref="H1:I1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1991 - 2015 &amp;RCUADRO N° 55</oddHeader>
    <oddFooter>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A2"/>
    </sheetView>
  </sheetViews>
  <sheetFormatPr defaultColWidth="11.421875" defaultRowHeight="31.5" customHeight="1"/>
  <cols>
    <col min="1" max="5" width="22.7109375" style="0" customWidth="1"/>
  </cols>
  <sheetData>
    <row r="1" spans="1:5" ht="31.5" customHeight="1">
      <c r="A1" s="263" t="s">
        <v>233</v>
      </c>
      <c r="B1" s="265" t="s">
        <v>278</v>
      </c>
      <c r="C1" s="265"/>
      <c r="D1" s="265"/>
      <c r="E1" s="266" t="s">
        <v>235</v>
      </c>
    </row>
    <row r="2" spans="1:5" ht="31.5" customHeight="1">
      <c r="A2" s="264"/>
      <c r="B2" s="128" t="s">
        <v>275</v>
      </c>
      <c r="C2" s="128" t="s">
        <v>276</v>
      </c>
      <c r="D2" s="128" t="s">
        <v>277</v>
      </c>
      <c r="E2" s="266"/>
    </row>
    <row r="3" spans="1:5" ht="31.5" customHeight="1">
      <c r="A3" s="129" t="s">
        <v>424</v>
      </c>
      <c r="B3" s="130">
        <v>5</v>
      </c>
      <c r="C3" s="129"/>
      <c r="D3" s="129"/>
      <c r="E3" s="130">
        <f>SUM(B3:D3)</f>
        <v>5</v>
      </c>
    </row>
    <row r="4" spans="1:5" ht="31.5" customHeight="1">
      <c r="A4" s="129" t="s">
        <v>425</v>
      </c>
      <c r="B4" s="129">
        <v>4.97</v>
      </c>
      <c r="C4" s="129"/>
      <c r="D4" s="129"/>
      <c r="E4" s="129">
        <f>SUM(B4:D4)</f>
        <v>4.97</v>
      </c>
    </row>
    <row r="5" spans="1:5" ht="31.5" customHeight="1">
      <c r="A5" s="129" t="s">
        <v>236</v>
      </c>
      <c r="B5" s="130">
        <v>117.42</v>
      </c>
      <c r="C5" s="130"/>
      <c r="D5" s="130"/>
      <c r="E5" s="130">
        <f aca="true" t="shared" si="0" ref="E5:E13">SUM(B5:D5)</f>
        <v>117.42</v>
      </c>
    </row>
    <row r="6" spans="1:5" ht="31.5" customHeight="1">
      <c r="A6" s="131" t="s">
        <v>45</v>
      </c>
      <c r="B6" s="130">
        <v>3371.67</v>
      </c>
      <c r="C6" s="130"/>
      <c r="D6" s="130">
        <v>11.9</v>
      </c>
      <c r="E6" s="130">
        <f t="shared" si="0"/>
        <v>3383.57</v>
      </c>
    </row>
    <row r="7" spans="1:5" ht="31.5" customHeight="1">
      <c r="A7" s="131" t="s">
        <v>237</v>
      </c>
      <c r="B7" s="130">
        <v>10137.29</v>
      </c>
      <c r="C7" s="130">
        <v>18.4</v>
      </c>
      <c r="D7" s="130">
        <v>6.5</v>
      </c>
      <c r="E7" s="130">
        <f t="shared" si="0"/>
        <v>10162.19</v>
      </c>
    </row>
    <row r="8" spans="1:5" ht="31.5" customHeight="1">
      <c r="A8" s="131" t="s">
        <v>245</v>
      </c>
      <c r="B8" s="130">
        <v>46610.97</v>
      </c>
      <c r="C8" s="130">
        <v>679.2</v>
      </c>
      <c r="D8" s="130">
        <v>91.9</v>
      </c>
      <c r="E8" s="130">
        <f t="shared" si="0"/>
        <v>47382.07</v>
      </c>
    </row>
    <row r="9" spans="1:5" ht="31.5" customHeight="1">
      <c r="A9" s="131" t="s">
        <v>238</v>
      </c>
      <c r="B9" s="130">
        <v>46385.52</v>
      </c>
      <c r="C9" s="130">
        <v>6420.32</v>
      </c>
      <c r="D9" s="130">
        <v>690.67</v>
      </c>
      <c r="E9" s="130">
        <f t="shared" si="0"/>
        <v>53496.509999999995</v>
      </c>
    </row>
    <row r="10" spans="1:5" ht="31.5" customHeight="1">
      <c r="A10" s="131" t="s">
        <v>239</v>
      </c>
      <c r="B10" s="130">
        <v>2223.09</v>
      </c>
      <c r="C10" s="130">
        <v>7052.06</v>
      </c>
      <c r="D10" s="130">
        <v>292.9</v>
      </c>
      <c r="E10" s="130">
        <f t="shared" si="0"/>
        <v>9568.050000000001</v>
      </c>
    </row>
    <row r="11" spans="1:5" ht="31.5" customHeight="1">
      <c r="A11" s="131" t="s">
        <v>240</v>
      </c>
      <c r="B11" s="130">
        <v>27.06</v>
      </c>
      <c r="C11" s="130">
        <v>27.9</v>
      </c>
      <c r="D11" s="130"/>
      <c r="E11" s="130">
        <f t="shared" si="0"/>
        <v>54.959999999999994</v>
      </c>
    </row>
    <row r="12" spans="1:5" ht="31.5" customHeight="1">
      <c r="A12" s="131" t="s">
        <v>241</v>
      </c>
      <c r="B12" s="130">
        <v>19</v>
      </c>
      <c r="C12" s="130"/>
      <c r="D12" s="130"/>
      <c r="E12" s="130">
        <f t="shared" si="0"/>
        <v>19</v>
      </c>
    </row>
    <row r="13" spans="1:5" ht="31.5" customHeight="1">
      <c r="A13" s="131" t="s">
        <v>242</v>
      </c>
      <c r="B13" s="130">
        <v>13398.3</v>
      </c>
      <c r="C13" s="130">
        <v>0.4</v>
      </c>
      <c r="D13" s="130"/>
      <c r="E13" s="130">
        <f t="shared" si="0"/>
        <v>13398.699999999999</v>
      </c>
    </row>
    <row r="14" spans="1:5" ht="31.5" customHeight="1">
      <c r="A14" s="132" t="s">
        <v>246</v>
      </c>
      <c r="B14" s="133">
        <f>SUM(B3:B13)</f>
        <v>122300.29</v>
      </c>
      <c r="C14" s="133">
        <f>SUM(C3:C13)</f>
        <v>14198.279999999999</v>
      </c>
      <c r="D14" s="133">
        <f>SUM(D3:D13)</f>
        <v>1093.87</v>
      </c>
      <c r="E14" s="133">
        <f>SUM(B14:D14)</f>
        <v>137592.44</v>
      </c>
    </row>
  </sheetData>
  <sheetProtection/>
  <mergeCells count="3">
    <mergeCell ref="A1:A2"/>
    <mergeCell ref="B1:D1"/>
    <mergeCell ref="E1:E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&amp;L&amp;G&amp;C&amp;"Verdana,Negrita"&amp;12SUPERFICIE PLANTADA DE VIDES PARA VINIFICACIÓN
SEGÚN RÉGIMEN HÍDRICO (ha)&amp;R&amp;"Verdana,Normal"CUADRO N° 4</oddHeader>
    <oddFooter>&amp;R&amp;F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A2"/>
    </sheetView>
  </sheetViews>
  <sheetFormatPr defaultColWidth="17.57421875" defaultRowHeight="28.5" customHeight="1"/>
  <cols>
    <col min="1" max="1" width="19.7109375" style="0" customWidth="1"/>
    <col min="2" max="2" width="11.7109375" style="0" customWidth="1"/>
    <col min="3" max="3" width="10.421875" style="0" customWidth="1"/>
    <col min="4" max="5" width="13.140625" style="0" customWidth="1"/>
    <col min="6" max="7" width="10.421875" style="0" customWidth="1"/>
    <col min="8" max="8" width="11.7109375" style="0" customWidth="1"/>
    <col min="9" max="10" width="8.421875" style="0" customWidth="1"/>
    <col min="11" max="11" width="13.00390625" style="0" customWidth="1"/>
  </cols>
  <sheetData>
    <row r="1" spans="1:11" ht="28.5" customHeight="1">
      <c r="A1" s="259" t="s">
        <v>233</v>
      </c>
      <c r="B1" s="265" t="s">
        <v>279</v>
      </c>
      <c r="C1" s="265"/>
      <c r="D1" s="265"/>
      <c r="E1" s="265"/>
      <c r="F1" s="265"/>
      <c r="G1" s="265"/>
      <c r="H1" s="265"/>
      <c r="I1" s="265"/>
      <c r="J1" s="265"/>
      <c r="K1" s="262" t="s">
        <v>235</v>
      </c>
    </row>
    <row r="2" spans="1:11" ht="36.75" customHeight="1">
      <c r="A2" s="260"/>
      <c r="B2" s="134" t="s">
        <v>280</v>
      </c>
      <c r="C2" s="134" t="s">
        <v>281</v>
      </c>
      <c r="D2" s="134" t="s">
        <v>282</v>
      </c>
      <c r="E2" s="134" t="s">
        <v>283</v>
      </c>
      <c r="F2" s="134" t="s">
        <v>284</v>
      </c>
      <c r="G2" s="134" t="s">
        <v>285</v>
      </c>
      <c r="H2" s="134" t="s">
        <v>286</v>
      </c>
      <c r="I2" s="134" t="s">
        <v>287</v>
      </c>
      <c r="J2" s="134" t="s">
        <v>288</v>
      </c>
      <c r="K2" s="262"/>
    </row>
    <row r="3" spans="1:11" ht="28.5" customHeight="1">
      <c r="A3" s="44" t="s">
        <v>424</v>
      </c>
      <c r="B3" s="129"/>
      <c r="C3" s="129"/>
      <c r="D3" s="130">
        <v>5</v>
      </c>
      <c r="E3" s="129"/>
      <c r="F3" s="129"/>
      <c r="G3" s="129"/>
      <c r="H3" s="129"/>
      <c r="I3" s="129"/>
      <c r="J3" s="129"/>
      <c r="K3" s="48">
        <f>SUM(B3:J3)</f>
        <v>5</v>
      </c>
    </row>
    <row r="4" spans="1:11" ht="28.5" customHeight="1">
      <c r="A4" s="44" t="s">
        <v>425</v>
      </c>
      <c r="B4" s="129"/>
      <c r="C4" s="129"/>
      <c r="D4" s="129">
        <v>4.97</v>
      </c>
      <c r="E4" s="129"/>
      <c r="F4" s="129"/>
      <c r="G4" s="129"/>
      <c r="H4" s="129"/>
      <c r="I4" s="129"/>
      <c r="J4" s="129"/>
      <c r="K4" s="44">
        <f>SUM(B4:J4)</f>
        <v>4.97</v>
      </c>
    </row>
    <row r="5" spans="1:11" ht="28.5" customHeight="1">
      <c r="A5" s="44" t="s">
        <v>236</v>
      </c>
      <c r="B5" s="48"/>
      <c r="C5" s="48"/>
      <c r="D5" s="48"/>
      <c r="E5" s="48">
        <v>24.42</v>
      </c>
      <c r="F5" s="48"/>
      <c r="G5" s="48"/>
      <c r="H5" s="48">
        <v>93</v>
      </c>
      <c r="I5" s="48"/>
      <c r="J5" s="48"/>
      <c r="K5" s="48">
        <f>SUM(B5:J5)</f>
        <v>117.42</v>
      </c>
    </row>
    <row r="6" spans="1:11" ht="28.5" customHeight="1">
      <c r="A6" s="47" t="s">
        <v>45</v>
      </c>
      <c r="B6" s="48">
        <v>1.5</v>
      </c>
      <c r="C6" s="48"/>
      <c r="D6" s="48">
        <v>757.6</v>
      </c>
      <c r="E6" s="48">
        <v>1310.67</v>
      </c>
      <c r="F6" s="48">
        <v>8.94</v>
      </c>
      <c r="G6" s="48">
        <v>109.79</v>
      </c>
      <c r="H6" s="48">
        <v>1195.07</v>
      </c>
      <c r="I6" s="48"/>
      <c r="J6" s="48"/>
      <c r="K6" s="48">
        <f aca="true" t="shared" si="0" ref="K6:K13">SUM(B6:J6)</f>
        <v>3383.5699999999997</v>
      </c>
    </row>
    <row r="7" spans="1:11" ht="28.5" customHeight="1">
      <c r="A7" s="47" t="s">
        <v>237</v>
      </c>
      <c r="B7" s="48">
        <v>25.32</v>
      </c>
      <c r="C7" s="48"/>
      <c r="D7" s="48">
        <v>6627.11</v>
      </c>
      <c r="E7" s="48">
        <v>3151.54</v>
      </c>
      <c r="F7" s="48">
        <v>34.77</v>
      </c>
      <c r="G7" s="48">
        <v>263.48</v>
      </c>
      <c r="H7" s="48">
        <v>59.97</v>
      </c>
      <c r="I7" s="48"/>
      <c r="J7" s="48"/>
      <c r="K7" s="48">
        <f t="shared" si="0"/>
        <v>10162.189999999999</v>
      </c>
    </row>
    <row r="8" spans="1:11" ht="28.5" customHeight="1">
      <c r="A8" s="47" t="s">
        <v>245</v>
      </c>
      <c r="B8" s="48">
        <v>71.1</v>
      </c>
      <c r="C8" s="48">
        <v>288.45</v>
      </c>
      <c r="D8" s="48">
        <v>21879.83</v>
      </c>
      <c r="E8" s="48">
        <v>14793.97</v>
      </c>
      <c r="F8" s="48">
        <v>1116.57</v>
      </c>
      <c r="G8" s="48">
        <v>988.68</v>
      </c>
      <c r="H8" s="48">
        <v>8105.58</v>
      </c>
      <c r="I8" s="48">
        <v>125.15</v>
      </c>
      <c r="J8" s="48">
        <v>12.74</v>
      </c>
      <c r="K8" s="48">
        <f t="shared" si="0"/>
        <v>47382.07</v>
      </c>
    </row>
    <row r="9" spans="1:11" ht="28.5" customHeight="1">
      <c r="A9" s="47" t="s">
        <v>238</v>
      </c>
      <c r="B9" s="48">
        <v>4753.07</v>
      </c>
      <c r="C9" s="48">
        <v>668.87</v>
      </c>
      <c r="D9" s="48">
        <v>15604.53</v>
      </c>
      <c r="E9" s="48">
        <v>23107.35</v>
      </c>
      <c r="F9" s="48">
        <v>610.5</v>
      </c>
      <c r="G9" s="48">
        <v>853.19</v>
      </c>
      <c r="H9" s="48">
        <v>7877.83</v>
      </c>
      <c r="I9" s="48">
        <v>21.17</v>
      </c>
      <c r="J9" s="48"/>
      <c r="K9" s="48">
        <f t="shared" si="0"/>
        <v>53496.51</v>
      </c>
    </row>
    <row r="10" spans="1:11" ht="28.5" customHeight="1">
      <c r="A10" s="47" t="s">
        <v>239</v>
      </c>
      <c r="B10" s="48">
        <v>6401.04</v>
      </c>
      <c r="C10" s="48"/>
      <c r="D10" s="48">
        <v>2053.67</v>
      </c>
      <c r="E10" s="48">
        <v>782.05</v>
      </c>
      <c r="F10" s="48">
        <v>69.43</v>
      </c>
      <c r="G10" s="48">
        <v>97.65</v>
      </c>
      <c r="H10" s="48">
        <v>16.35</v>
      </c>
      <c r="I10" s="48">
        <v>147.86</v>
      </c>
      <c r="J10" s="48"/>
      <c r="K10" s="48">
        <f t="shared" si="0"/>
        <v>9568.05</v>
      </c>
    </row>
    <row r="11" spans="1:11" ht="28.5" customHeight="1">
      <c r="A11" s="47" t="s">
        <v>240</v>
      </c>
      <c r="B11" s="48">
        <v>4.4</v>
      </c>
      <c r="C11" s="48"/>
      <c r="D11" s="48">
        <v>49.06</v>
      </c>
      <c r="E11" s="48">
        <v>1.5</v>
      </c>
      <c r="F11" s="48"/>
      <c r="G11" s="48"/>
      <c r="H11" s="48"/>
      <c r="I11" s="48"/>
      <c r="J11" s="48"/>
      <c r="K11" s="48">
        <f t="shared" si="0"/>
        <v>54.96</v>
      </c>
    </row>
    <row r="12" spans="1:11" ht="28.5" customHeight="1">
      <c r="A12" s="47" t="s">
        <v>241</v>
      </c>
      <c r="B12" s="48">
        <v>0.2</v>
      </c>
      <c r="C12" s="48"/>
      <c r="D12" s="48"/>
      <c r="E12" s="48">
        <v>18.8</v>
      </c>
      <c r="F12" s="48"/>
      <c r="G12" s="48"/>
      <c r="H12" s="48"/>
      <c r="I12" s="48"/>
      <c r="J12" s="48"/>
      <c r="K12" s="48">
        <f t="shared" si="0"/>
        <v>19</v>
      </c>
    </row>
    <row r="13" spans="1:11" ht="28.5" customHeight="1">
      <c r="A13" s="47" t="s">
        <v>242</v>
      </c>
      <c r="B13" s="48">
        <v>7.76</v>
      </c>
      <c r="C13" s="48">
        <v>56.16</v>
      </c>
      <c r="D13" s="48">
        <v>6849.51</v>
      </c>
      <c r="E13" s="48">
        <v>5356.82</v>
      </c>
      <c r="F13" s="48">
        <v>139.1</v>
      </c>
      <c r="G13" s="48">
        <v>121.38</v>
      </c>
      <c r="H13" s="48">
        <v>867.97</v>
      </c>
      <c r="I13" s="48"/>
      <c r="J13" s="48"/>
      <c r="K13" s="48">
        <f t="shared" si="0"/>
        <v>13398.699999999999</v>
      </c>
    </row>
    <row r="14" spans="1:11" ht="28.5" customHeight="1">
      <c r="A14" s="86" t="s">
        <v>246</v>
      </c>
      <c r="B14" s="87">
        <f aca="true" t="shared" si="1" ref="B14:J14">SUM(B3:B13)</f>
        <v>11264.39</v>
      </c>
      <c r="C14" s="87">
        <f t="shared" si="1"/>
        <v>1013.4799999999999</v>
      </c>
      <c r="D14" s="87">
        <f t="shared" si="1"/>
        <v>53831.28</v>
      </c>
      <c r="E14" s="87">
        <f t="shared" si="1"/>
        <v>48547.12</v>
      </c>
      <c r="F14" s="87">
        <f t="shared" si="1"/>
        <v>1979.31</v>
      </c>
      <c r="G14" s="87">
        <f t="shared" si="1"/>
        <v>2434.1700000000005</v>
      </c>
      <c r="H14" s="87">
        <f t="shared" si="1"/>
        <v>18215.769999999997</v>
      </c>
      <c r="I14" s="87">
        <f t="shared" si="1"/>
        <v>294.18</v>
      </c>
      <c r="J14" s="87">
        <f t="shared" si="1"/>
        <v>12.74</v>
      </c>
      <c r="K14" s="87">
        <f>SUM(B14:J14)</f>
        <v>137592.43999999997</v>
      </c>
    </row>
  </sheetData>
  <sheetProtection/>
  <mergeCells count="3">
    <mergeCell ref="A1:A2"/>
    <mergeCell ref="B1:J1"/>
    <mergeCell ref="K1:K2"/>
  </mergeCells>
  <printOptions horizontalCentered="1"/>
  <pageMargins left="0.7086614173228347" right="0.7086614173228347" top="1.535433070866142" bottom="0.7480314960629921" header="0.31496062992125984" footer="0.7086614173228347"/>
  <pageSetup horizontalDpi="600" verticalDpi="600" orientation="landscape" scale="90" r:id="rId2"/>
  <headerFooter>
    <oddHeader>&amp;L&amp;G&amp;C&amp;"Verdana,Negrita"&amp;12SUPERFICIE PLANTADA DE VIDES PARA VINIFICACIÓN
SEGUN SISTEMA DE CONDUCCIÓN
(has)&amp;R&amp;"Verdana,Normal"CUADRO N° 5</oddHeader>
    <oddFooter>&amp;R&amp;F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S25" sqref="S25"/>
    </sheetView>
  </sheetViews>
  <sheetFormatPr defaultColWidth="11.421875" defaultRowHeight="15"/>
  <cols>
    <col min="1" max="1" width="4.8515625" style="27" customWidth="1"/>
    <col min="2" max="4" width="5.00390625" style="27" customWidth="1"/>
    <col min="5" max="5" width="6.140625" style="27" customWidth="1"/>
    <col min="6" max="6" width="10.140625" style="27" bestFit="1" customWidth="1"/>
    <col min="7" max="7" width="7.28125" style="27" customWidth="1"/>
    <col min="8" max="8" width="6.140625" style="27" customWidth="1"/>
    <col min="9" max="9" width="5.00390625" style="27" customWidth="1"/>
    <col min="10" max="10" width="7.28125" style="27" customWidth="1"/>
    <col min="11" max="11" width="6.140625" style="27" bestFit="1" customWidth="1"/>
    <col min="12" max="13" width="6.140625" style="27" customWidth="1"/>
    <col min="14" max="14" width="9.00390625" style="27" customWidth="1"/>
    <col min="15" max="15" width="5.00390625" style="27" customWidth="1"/>
    <col min="16" max="17" width="7.28125" style="27" customWidth="1"/>
    <col min="18" max="18" width="6.140625" style="27" customWidth="1"/>
    <col min="19" max="20" width="7.28125" style="27" customWidth="1"/>
    <col min="21" max="21" width="6.140625" style="27" customWidth="1"/>
    <col min="22" max="22" width="5.00390625" style="27" customWidth="1"/>
    <col min="23" max="23" width="10.140625" style="27" customWidth="1"/>
    <col min="24" max="26" width="7.28125" style="27" customWidth="1"/>
    <col min="27" max="27" width="5.00390625" style="27" bestFit="1" customWidth="1"/>
    <col min="28" max="28" width="7.28125" style="27" customWidth="1"/>
    <col min="29" max="29" width="5.00390625" style="27" bestFit="1" customWidth="1"/>
    <col min="30" max="30" width="7.28125" style="27" customWidth="1"/>
    <col min="31" max="31" width="10.140625" style="27" customWidth="1"/>
    <col min="32" max="16384" width="11.421875" style="27" customWidth="1"/>
  </cols>
  <sheetData>
    <row r="1" spans="1:31" ht="28.5" customHeight="1">
      <c r="A1" s="267" t="s">
        <v>256</v>
      </c>
      <c r="B1" s="269" t="s">
        <v>28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E1" s="267" t="s">
        <v>11</v>
      </c>
    </row>
    <row r="2" spans="1:31" ht="144" customHeight="1">
      <c r="A2" s="268"/>
      <c r="B2" s="187" t="s">
        <v>428</v>
      </c>
      <c r="C2" s="24" t="s">
        <v>163</v>
      </c>
      <c r="D2" s="24" t="s">
        <v>13</v>
      </c>
      <c r="E2" s="24" t="s">
        <v>164</v>
      </c>
      <c r="F2" s="24" t="s">
        <v>22</v>
      </c>
      <c r="G2" s="24" t="s">
        <v>207</v>
      </c>
      <c r="H2" s="24" t="s">
        <v>128</v>
      </c>
      <c r="I2" s="24" t="s">
        <v>165</v>
      </c>
      <c r="J2" s="24" t="s">
        <v>64</v>
      </c>
      <c r="K2" s="24" t="s">
        <v>89</v>
      </c>
      <c r="L2" s="24" t="s">
        <v>15</v>
      </c>
      <c r="M2" s="24" t="s">
        <v>58</v>
      </c>
      <c r="N2" s="21" t="s">
        <v>24</v>
      </c>
      <c r="O2" s="24" t="s">
        <v>61</v>
      </c>
      <c r="P2" s="24" t="s">
        <v>21</v>
      </c>
      <c r="Q2" s="21" t="s">
        <v>25</v>
      </c>
      <c r="R2" s="21" t="s">
        <v>90</v>
      </c>
      <c r="S2" s="24" t="s">
        <v>65</v>
      </c>
      <c r="T2" s="24" t="s">
        <v>66</v>
      </c>
      <c r="U2" s="24" t="s">
        <v>91</v>
      </c>
      <c r="V2" s="24" t="s">
        <v>62</v>
      </c>
      <c r="W2" s="24" t="s">
        <v>26</v>
      </c>
      <c r="X2" s="21" t="s">
        <v>92</v>
      </c>
      <c r="Y2" s="24" t="s">
        <v>93</v>
      </c>
      <c r="Z2" s="24" t="s">
        <v>67</v>
      </c>
      <c r="AA2" s="24" t="s">
        <v>429</v>
      </c>
      <c r="AB2" s="24" t="s">
        <v>19</v>
      </c>
      <c r="AC2" s="24" t="s">
        <v>404</v>
      </c>
      <c r="AD2" s="24" t="s">
        <v>27</v>
      </c>
      <c r="AE2" s="268"/>
    </row>
    <row r="3" spans="1:31" ht="11.25">
      <c r="A3" s="25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</row>
    <row r="4" spans="1:31" ht="11.25">
      <c r="A4" s="241" t="s">
        <v>426</v>
      </c>
      <c r="B4" s="242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>
        <v>1</v>
      </c>
      <c r="AB4" s="242">
        <v>1</v>
      </c>
      <c r="AC4" s="242"/>
      <c r="AD4" s="242"/>
      <c r="AE4" s="242">
        <f aca="true" t="shared" si="0" ref="AE4:AE15">SUM(B4:AD4)</f>
        <v>3</v>
      </c>
    </row>
    <row r="5" spans="1:31" ht="11.25">
      <c r="A5" s="241" t="s">
        <v>427</v>
      </c>
      <c r="B5" s="242"/>
      <c r="C5" s="242"/>
      <c r="D5" s="242"/>
      <c r="E5" s="242"/>
      <c r="F5" s="242">
        <v>0.31</v>
      </c>
      <c r="G5" s="242"/>
      <c r="H5" s="242"/>
      <c r="I5" s="242"/>
      <c r="J5" s="242"/>
      <c r="K5" s="242"/>
      <c r="L5" s="242"/>
      <c r="M5" s="242"/>
      <c r="N5" s="242">
        <v>0.4</v>
      </c>
      <c r="O5" s="242"/>
      <c r="P5" s="242">
        <v>0.35</v>
      </c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>
        <f t="shared" si="0"/>
        <v>1.06</v>
      </c>
    </row>
    <row r="6" spans="1:31" ht="12">
      <c r="A6" s="114" t="s">
        <v>257</v>
      </c>
      <c r="B6" s="117"/>
      <c r="C6" s="117"/>
      <c r="D6" s="117"/>
      <c r="E6" s="117"/>
      <c r="F6" s="117">
        <v>5.33</v>
      </c>
      <c r="G6" s="117"/>
      <c r="H6" s="117"/>
      <c r="I6" s="117"/>
      <c r="J6" s="117"/>
      <c r="K6" s="117"/>
      <c r="L6" s="117">
        <v>17</v>
      </c>
      <c r="M6" s="117"/>
      <c r="N6" s="117">
        <v>3.1</v>
      </c>
      <c r="O6" s="117"/>
      <c r="P6" s="117">
        <v>10</v>
      </c>
      <c r="Q6" s="117">
        <v>61.7</v>
      </c>
      <c r="R6" s="117"/>
      <c r="S6" s="117"/>
      <c r="T6" s="117"/>
      <c r="U6" s="117"/>
      <c r="V6" s="117"/>
      <c r="W6" s="117">
        <v>5.97</v>
      </c>
      <c r="X6" s="117"/>
      <c r="Y6" s="117"/>
      <c r="Z6" s="117"/>
      <c r="AA6" s="117"/>
      <c r="AB6" s="117"/>
      <c r="AC6" s="117"/>
      <c r="AD6" s="117">
        <v>1.23</v>
      </c>
      <c r="AE6" s="117">
        <f t="shared" si="0"/>
        <v>104.33</v>
      </c>
    </row>
    <row r="7" spans="1:31" ht="12">
      <c r="A7" s="114" t="s">
        <v>258</v>
      </c>
      <c r="B7" s="117"/>
      <c r="C7" s="117"/>
      <c r="D7" s="117"/>
      <c r="E7" s="117"/>
      <c r="F7" s="117">
        <v>761.84</v>
      </c>
      <c r="G7" s="117"/>
      <c r="H7" s="117"/>
      <c r="I7" s="117"/>
      <c r="J7" s="117">
        <v>7.72</v>
      </c>
      <c r="K7" s="117"/>
      <c r="L7" s="117">
        <v>5.5</v>
      </c>
      <c r="M7" s="117"/>
      <c r="N7" s="117">
        <v>88.36</v>
      </c>
      <c r="O7" s="117"/>
      <c r="P7" s="117">
        <v>69.37</v>
      </c>
      <c r="Q7" s="117">
        <v>257.84</v>
      </c>
      <c r="R7" s="117"/>
      <c r="S7" s="117">
        <v>29.99</v>
      </c>
      <c r="T7" s="117">
        <v>12.03</v>
      </c>
      <c r="U7" s="117"/>
      <c r="V7" s="117"/>
      <c r="W7" s="117">
        <v>345.95</v>
      </c>
      <c r="X7" s="117"/>
      <c r="Y7" s="117"/>
      <c r="Z7" s="117"/>
      <c r="AA7" s="117"/>
      <c r="AB7" s="117">
        <v>3</v>
      </c>
      <c r="AC7" s="117"/>
      <c r="AD7" s="117">
        <v>60.95</v>
      </c>
      <c r="AE7" s="117">
        <f t="shared" si="0"/>
        <v>1642.5500000000002</v>
      </c>
    </row>
    <row r="8" spans="1:31" ht="12">
      <c r="A8" s="114" t="s">
        <v>259</v>
      </c>
      <c r="B8" s="117"/>
      <c r="C8" s="117"/>
      <c r="D8" s="117"/>
      <c r="E8" s="117"/>
      <c r="F8" s="117">
        <v>2246.16</v>
      </c>
      <c r="G8" s="117"/>
      <c r="H8" s="117">
        <v>0.02</v>
      </c>
      <c r="I8" s="117"/>
      <c r="J8" s="117">
        <v>87.03</v>
      </c>
      <c r="K8" s="117">
        <v>6.02</v>
      </c>
      <c r="L8" s="117"/>
      <c r="M8" s="117"/>
      <c r="N8" s="117">
        <v>4.14</v>
      </c>
      <c r="O8" s="117"/>
      <c r="P8" s="117">
        <v>4.7</v>
      </c>
      <c r="Q8" s="117"/>
      <c r="R8" s="117">
        <v>3.88</v>
      </c>
      <c r="S8" s="117">
        <v>56.58</v>
      </c>
      <c r="T8" s="117">
        <v>89.63</v>
      </c>
      <c r="U8" s="117">
        <v>5.7</v>
      </c>
      <c r="V8" s="117"/>
      <c r="W8" s="117">
        <v>3739.47</v>
      </c>
      <c r="X8" s="117">
        <v>25.07</v>
      </c>
      <c r="Y8" s="117">
        <v>0.02</v>
      </c>
      <c r="Z8" s="117">
        <v>13.36</v>
      </c>
      <c r="AA8" s="117"/>
      <c r="AB8" s="117">
        <v>0.5</v>
      </c>
      <c r="AC8" s="117"/>
      <c r="AD8" s="117">
        <v>56.04</v>
      </c>
      <c r="AE8" s="117">
        <f t="shared" si="0"/>
        <v>6338.32</v>
      </c>
    </row>
    <row r="9" spans="1:31" ht="12">
      <c r="A9" s="114" t="s">
        <v>260</v>
      </c>
      <c r="B9" s="117"/>
      <c r="C9" s="117">
        <v>0.01</v>
      </c>
      <c r="D9" s="117"/>
      <c r="E9" s="117"/>
      <c r="F9" s="117">
        <v>3344.48</v>
      </c>
      <c r="G9" s="117"/>
      <c r="H9" s="117">
        <v>21.91</v>
      </c>
      <c r="I9" s="117"/>
      <c r="J9" s="117">
        <v>66.14</v>
      </c>
      <c r="K9" s="117">
        <v>1.86</v>
      </c>
      <c r="L9" s="117"/>
      <c r="M9" s="117"/>
      <c r="N9" s="117">
        <v>45.82</v>
      </c>
      <c r="O9" s="117"/>
      <c r="P9" s="117"/>
      <c r="Q9" s="117">
        <v>21.29</v>
      </c>
      <c r="R9" s="117">
        <v>3.19</v>
      </c>
      <c r="S9" s="117">
        <v>57.68</v>
      </c>
      <c r="T9" s="117">
        <v>40.84</v>
      </c>
      <c r="U9" s="117">
        <v>6.85</v>
      </c>
      <c r="V9" s="117"/>
      <c r="W9" s="117">
        <v>2522.4</v>
      </c>
      <c r="X9" s="117">
        <v>30</v>
      </c>
      <c r="Y9" s="117">
        <v>27.38</v>
      </c>
      <c r="Z9" s="117">
        <v>284.78</v>
      </c>
      <c r="AA9" s="117"/>
      <c r="AB9" s="117">
        <v>25.67</v>
      </c>
      <c r="AC9" s="117"/>
      <c r="AD9" s="117">
        <v>415.35</v>
      </c>
      <c r="AE9" s="117">
        <f t="shared" si="0"/>
        <v>6915.650000000001</v>
      </c>
    </row>
    <row r="10" spans="1:31" ht="12">
      <c r="A10" s="114" t="s">
        <v>261</v>
      </c>
      <c r="B10" s="117"/>
      <c r="C10" s="117">
        <v>0.47</v>
      </c>
      <c r="D10" s="117">
        <v>0.25</v>
      </c>
      <c r="E10" s="117">
        <v>43.49</v>
      </c>
      <c r="F10" s="117">
        <v>3911.13</v>
      </c>
      <c r="G10" s="117">
        <v>0.6</v>
      </c>
      <c r="H10" s="117">
        <v>33.83</v>
      </c>
      <c r="I10" s="117">
        <v>1.5</v>
      </c>
      <c r="J10" s="117">
        <v>148.45</v>
      </c>
      <c r="K10" s="117">
        <v>7.13</v>
      </c>
      <c r="L10" s="117"/>
      <c r="M10" s="117">
        <v>29.23</v>
      </c>
      <c r="N10" s="117">
        <v>165.47</v>
      </c>
      <c r="O10" s="117">
        <v>0.5</v>
      </c>
      <c r="P10" s="117">
        <v>51.89</v>
      </c>
      <c r="Q10" s="117">
        <v>91.18</v>
      </c>
      <c r="R10" s="117">
        <v>3.56</v>
      </c>
      <c r="S10" s="117">
        <v>168.41</v>
      </c>
      <c r="T10" s="117">
        <v>197.86</v>
      </c>
      <c r="U10" s="117">
        <v>8.04</v>
      </c>
      <c r="V10" s="117"/>
      <c r="W10" s="117">
        <v>7424.48</v>
      </c>
      <c r="X10" s="117">
        <v>80.3</v>
      </c>
      <c r="Y10" s="117">
        <v>768.48</v>
      </c>
      <c r="Z10" s="117">
        <v>621.86</v>
      </c>
      <c r="AA10" s="117"/>
      <c r="AB10" s="117">
        <v>558.17</v>
      </c>
      <c r="AC10" s="117"/>
      <c r="AD10" s="117">
        <v>317.37</v>
      </c>
      <c r="AE10" s="117">
        <f t="shared" si="0"/>
        <v>14633.650000000001</v>
      </c>
    </row>
    <row r="11" spans="1:31" ht="12">
      <c r="A11" s="114" t="s">
        <v>262</v>
      </c>
      <c r="B11" s="117"/>
      <c r="C11" s="117"/>
      <c r="D11" s="117"/>
      <c r="E11" s="117"/>
      <c r="F11" s="117">
        <v>465.77</v>
      </c>
      <c r="G11" s="117">
        <v>136.51</v>
      </c>
      <c r="H11" s="117"/>
      <c r="I11" s="117"/>
      <c r="J11" s="117">
        <v>38.73</v>
      </c>
      <c r="K11" s="117">
        <v>2.05</v>
      </c>
      <c r="L11" s="117">
        <v>5.5</v>
      </c>
      <c r="M11" s="117">
        <v>0.95</v>
      </c>
      <c r="N11" s="117">
        <v>3256.11</v>
      </c>
      <c r="O11" s="117">
        <v>1.03</v>
      </c>
      <c r="P11" s="117">
        <v>1.06</v>
      </c>
      <c r="Q11" s="117">
        <v>4.13</v>
      </c>
      <c r="R11" s="117"/>
      <c r="S11" s="117">
        <v>21.74</v>
      </c>
      <c r="T11" s="117">
        <v>62.83</v>
      </c>
      <c r="U11" s="117"/>
      <c r="V11" s="117">
        <v>0.6</v>
      </c>
      <c r="W11" s="117">
        <v>338.84</v>
      </c>
      <c r="X11" s="117"/>
      <c r="Y11" s="117">
        <v>0.73</v>
      </c>
      <c r="Z11" s="117">
        <v>25.36</v>
      </c>
      <c r="AA11" s="117"/>
      <c r="AB11" s="117">
        <v>46.73</v>
      </c>
      <c r="AC11" s="117"/>
      <c r="AD11" s="117">
        <v>4.46</v>
      </c>
      <c r="AE11" s="117">
        <f t="shared" si="0"/>
        <v>4413.129999999998</v>
      </c>
    </row>
    <row r="12" spans="1:31" ht="12">
      <c r="A12" s="114" t="s">
        <v>263</v>
      </c>
      <c r="B12" s="117"/>
      <c r="C12" s="117"/>
      <c r="D12" s="117"/>
      <c r="E12" s="117"/>
      <c r="F12" s="117">
        <v>24.11</v>
      </c>
      <c r="G12" s="117"/>
      <c r="H12" s="117"/>
      <c r="I12" s="117"/>
      <c r="J12" s="117">
        <v>1.08</v>
      </c>
      <c r="K12" s="117"/>
      <c r="L12" s="117"/>
      <c r="M12" s="117"/>
      <c r="N12" s="117">
        <v>2.2</v>
      </c>
      <c r="O12" s="117"/>
      <c r="P12" s="117"/>
      <c r="Q12" s="117"/>
      <c r="R12" s="117"/>
      <c r="S12" s="117"/>
      <c r="T12" s="117">
        <v>1</v>
      </c>
      <c r="U12" s="117"/>
      <c r="V12" s="117"/>
      <c r="W12" s="117">
        <v>5.65</v>
      </c>
      <c r="X12" s="117"/>
      <c r="Y12" s="117"/>
      <c r="Z12" s="117"/>
      <c r="AA12" s="117"/>
      <c r="AB12" s="117"/>
      <c r="AC12" s="117"/>
      <c r="AD12" s="117"/>
      <c r="AE12" s="117">
        <f t="shared" si="0"/>
        <v>34.04</v>
      </c>
    </row>
    <row r="13" spans="1:31" ht="12">
      <c r="A13" s="114" t="s">
        <v>264</v>
      </c>
      <c r="B13" s="117"/>
      <c r="C13" s="117"/>
      <c r="D13" s="117"/>
      <c r="E13" s="117"/>
      <c r="F13" s="117">
        <v>6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>
        <v>1.2</v>
      </c>
      <c r="U13" s="117"/>
      <c r="V13" s="117"/>
      <c r="W13" s="117">
        <v>6.5</v>
      </c>
      <c r="X13" s="117"/>
      <c r="Y13" s="117"/>
      <c r="Z13" s="117"/>
      <c r="AA13" s="117"/>
      <c r="AB13" s="117"/>
      <c r="AC13" s="117"/>
      <c r="AD13" s="117">
        <v>0.2</v>
      </c>
      <c r="AE13" s="117">
        <f t="shared" si="0"/>
        <v>13.899999999999999</v>
      </c>
    </row>
    <row r="14" spans="1:31" ht="12">
      <c r="A14" s="114" t="s">
        <v>265</v>
      </c>
      <c r="B14" s="117"/>
      <c r="C14" s="117">
        <v>0.16</v>
      </c>
      <c r="D14" s="117"/>
      <c r="E14" s="117"/>
      <c r="F14" s="117">
        <v>868.7</v>
      </c>
      <c r="G14" s="117"/>
      <c r="H14" s="117">
        <v>0.28</v>
      </c>
      <c r="I14" s="117"/>
      <c r="J14" s="117">
        <v>16.47</v>
      </c>
      <c r="K14" s="117"/>
      <c r="L14" s="117"/>
      <c r="M14" s="117"/>
      <c r="N14" s="117">
        <v>8.68</v>
      </c>
      <c r="O14" s="117"/>
      <c r="P14" s="117">
        <v>18.98</v>
      </c>
      <c r="Q14" s="117"/>
      <c r="R14" s="117">
        <v>1.75</v>
      </c>
      <c r="S14" s="117"/>
      <c r="T14" s="117">
        <v>14.71</v>
      </c>
      <c r="U14" s="117"/>
      <c r="V14" s="117"/>
      <c r="W14" s="117">
        <v>753.07</v>
      </c>
      <c r="X14" s="117">
        <v>5.6</v>
      </c>
      <c r="Y14" s="117">
        <v>4.7</v>
      </c>
      <c r="Z14" s="117">
        <v>22.74</v>
      </c>
      <c r="AA14" s="117"/>
      <c r="AB14" s="117">
        <v>1.3</v>
      </c>
      <c r="AC14" s="117">
        <v>1.15</v>
      </c>
      <c r="AD14" s="117">
        <v>22.8</v>
      </c>
      <c r="AE14" s="117">
        <f t="shared" si="0"/>
        <v>1741.0900000000001</v>
      </c>
    </row>
    <row r="15" spans="1:31" ht="49.5" customHeight="1">
      <c r="A15" s="126" t="s">
        <v>11</v>
      </c>
      <c r="B15" s="127">
        <f aca="true" t="shared" si="1" ref="B15:AD15">SUM(B4:B14)</f>
        <v>1</v>
      </c>
      <c r="C15" s="127">
        <f t="shared" si="1"/>
        <v>0.64</v>
      </c>
      <c r="D15" s="127">
        <f t="shared" si="1"/>
        <v>0.25</v>
      </c>
      <c r="E15" s="127">
        <f t="shared" si="1"/>
        <v>43.49</v>
      </c>
      <c r="F15" s="127">
        <f t="shared" si="1"/>
        <v>11633.830000000002</v>
      </c>
      <c r="G15" s="127">
        <f t="shared" si="1"/>
        <v>137.10999999999999</v>
      </c>
      <c r="H15" s="127">
        <f t="shared" si="1"/>
        <v>56.04</v>
      </c>
      <c r="I15" s="127">
        <f t="shared" si="1"/>
        <v>1.5</v>
      </c>
      <c r="J15" s="127">
        <f t="shared" si="1"/>
        <v>365.62</v>
      </c>
      <c r="K15" s="127">
        <f t="shared" si="1"/>
        <v>17.06</v>
      </c>
      <c r="L15" s="127">
        <f t="shared" si="1"/>
        <v>28</v>
      </c>
      <c r="M15" s="127">
        <f t="shared" si="1"/>
        <v>30.18</v>
      </c>
      <c r="N15" s="127">
        <f t="shared" si="1"/>
        <v>3574.2799999999997</v>
      </c>
      <c r="O15" s="127">
        <f t="shared" si="1"/>
        <v>1.53</v>
      </c>
      <c r="P15" s="127">
        <f t="shared" si="1"/>
        <v>156.35</v>
      </c>
      <c r="Q15" s="127">
        <f t="shared" si="1"/>
        <v>436.14</v>
      </c>
      <c r="R15" s="127">
        <f t="shared" si="1"/>
        <v>12.38</v>
      </c>
      <c r="S15" s="127">
        <f t="shared" si="1"/>
        <v>334.4</v>
      </c>
      <c r="T15" s="127">
        <f t="shared" si="1"/>
        <v>420.09999999999997</v>
      </c>
      <c r="U15" s="127">
        <f t="shared" si="1"/>
        <v>20.59</v>
      </c>
      <c r="V15" s="127">
        <f t="shared" si="1"/>
        <v>0.6</v>
      </c>
      <c r="W15" s="127">
        <f t="shared" si="1"/>
        <v>15142.33</v>
      </c>
      <c r="X15" s="127">
        <f t="shared" si="1"/>
        <v>140.97</v>
      </c>
      <c r="Y15" s="127">
        <f t="shared" si="1"/>
        <v>801.3100000000001</v>
      </c>
      <c r="Z15" s="127">
        <f t="shared" si="1"/>
        <v>968.1</v>
      </c>
      <c r="AA15" s="127">
        <f t="shared" si="1"/>
        <v>1</v>
      </c>
      <c r="AB15" s="127">
        <f t="shared" si="1"/>
        <v>636.3699999999999</v>
      </c>
      <c r="AC15" s="127">
        <f t="shared" si="1"/>
        <v>1.15</v>
      </c>
      <c r="AD15" s="127">
        <f t="shared" si="1"/>
        <v>878.4000000000001</v>
      </c>
      <c r="AE15" s="127">
        <f t="shared" si="0"/>
        <v>35840.72000000001</v>
      </c>
    </row>
  </sheetData>
  <sheetProtection/>
  <mergeCells count="3">
    <mergeCell ref="A1:A2"/>
    <mergeCell ref="B1:AD1"/>
    <mergeCell ref="AE1:AE2"/>
  </mergeCells>
  <printOptions horizontalCentered="1"/>
  <pageMargins left="0" right="0" top="2.125984251968504" bottom="0.7480314960629921" header="0.7086614173228347" footer="0.7086614173228347"/>
  <pageSetup horizontalDpi="600" verticalDpi="600" orientation="landscape" paperSize="9" scale="65" r:id="rId2"/>
  <headerFooter>
    <oddHeader>&amp;L&amp;G&amp;C&amp;"Verdana,Negrita"&amp;12DISTRIBUCION NACIONAL DE CEPAJES BLANCOS 
 DE VIDES PARA VINIFICACION(ha)&amp;R&amp;"Verdana,Normal"CUADRO N° 6</oddHeader>
    <oddFooter>&amp;R&amp;F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5"/>
  <sheetViews>
    <sheetView zoomScale="112" zoomScaleNormal="112" zoomScalePageLayoutView="0" workbookViewId="0" topLeftCell="F2">
      <selection activeCell="K31" sqref="K31"/>
    </sheetView>
  </sheetViews>
  <sheetFormatPr defaultColWidth="11.421875" defaultRowHeight="15"/>
  <cols>
    <col min="1" max="1" width="4.421875" style="216" bestFit="1" customWidth="1"/>
    <col min="2" max="2" width="3.140625" style="216" bestFit="1" customWidth="1"/>
    <col min="3" max="3" width="5.421875" style="216" bestFit="1" customWidth="1"/>
    <col min="4" max="4" width="4.28125" style="216" bestFit="1" customWidth="1"/>
    <col min="5" max="5" width="4.00390625" style="216" bestFit="1" customWidth="1"/>
    <col min="6" max="6" width="4.28125" style="216" bestFit="1" customWidth="1"/>
    <col min="7" max="7" width="6.7109375" style="216" bestFit="1" customWidth="1"/>
    <col min="8" max="8" width="8.421875" style="216" bestFit="1" customWidth="1"/>
    <col min="9" max="9" width="5.00390625" style="216" bestFit="1" customWidth="1"/>
    <col min="10" max="10" width="6.00390625" style="216" bestFit="1" customWidth="1"/>
    <col min="11" max="11" width="7.8515625" style="216" bestFit="1" customWidth="1"/>
    <col min="12" max="12" width="6.00390625" style="216" bestFit="1" customWidth="1"/>
    <col min="13" max="13" width="5.57421875" style="216" bestFit="1" customWidth="1"/>
    <col min="14" max="14" width="7.57421875" style="216" bestFit="1" customWidth="1"/>
    <col min="15" max="15" width="4.28125" style="216" bestFit="1" customWidth="1"/>
    <col min="16" max="16" width="5.7109375" style="216" bestFit="1" customWidth="1"/>
    <col min="17" max="17" width="4.00390625" style="216" bestFit="1" customWidth="1"/>
    <col min="18" max="18" width="4.28125" style="216" bestFit="1" customWidth="1"/>
    <col min="19" max="19" width="4.28125" style="216" customWidth="1"/>
    <col min="20" max="20" width="5.7109375" style="216" bestFit="1" customWidth="1"/>
    <col min="21" max="21" width="4.8515625" style="216" bestFit="1" customWidth="1"/>
    <col min="22" max="22" width="4.28125" style="216" bestFit="1" customWidth="1"/>
    <col min="23" max="23" width="7.8515625" style="216" bestFit="1" customWidth="1"/>
    <col min="24" max="24" width="5.28125" style="216" bestFit="1" customWidth="1"/>
    <col min="25" max="25" width="4.57421875" style="216" customWidth="1"/>
    <col min="26" max="26" width="4.00390625" style="216" bestFit="1" customWidth="1"/>
    <col min="27" max="27" width="7.28125" style="216" bestFit="1" customWidth="1"/>
    <col min="28" max="28" width="6.00390625" style="216" bestFit="1" customWidth="1"/>
    <col min="29" max="29" width="5.7109375" style="216" bestFit="1" customWidth="1"/>
    <col min="30" max="30" width="4.00390625" style="216" bestFit="1" customWidth="1"/>
    <col min="31" max="31" width="7.28125" style="216" bestFit="1" customWidth="1"/>
    <col min="32" max="32" width="4.28125" style="216" bestFit="1" customWidth="1"/>
    <col min="33" max="33" width="5.421875" style="216" bestFit="1" customWidth="1"/>
    <col min="34" max="34" width="7.57421875" style="216" bestFit="1" customWidth="1"/>
    <col min="35" max="35" width="4.28125" style="216" bestFit="1" customWidth="1"/>
    <col min="36" max="36" width="5.8515625" style="216" bestFit="1" customWidth="1"/>
    <col min="37" max="37" width="7.28125" style="216" bestFit="1" customWidth="1"/>
    <col min="38" max="38" width="4.00390625" style="216" bestFit="1" customWidth="1"/>
    <col min="39" max="39" width="4.28125" style="216" bestFit="1" customWidth="1"/>
    <col min="40" max="40" width="5.140625" style="216" bestFit="1" customWidth="1"/>
    <col min="41" max="41" width="8.140625" style="216" bestFit="1" customWidth="1"/>
    <col min="42" max="16384" width="11.421875" style="216" customWidth="1"/>
  </cols>
  <sheetData>
    <row r="1" spans="1:41" ht="24.75" customHeight="1">
      <c r="A1" s="272" t="s">
        <v>256</v>
      </c>
      <c r="B1" s="274" t="s">
        <v>43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6"/>
      <c r="AO1" s="272" t="s">
        <v>11</v>
      </c>
    </row>
    <row r="2" spans="1:41" ht="141" customHeight="1">
      <c r="A2" s="273"/>
      <c r="B2" s="217" t="s">
        <v>402</v>
      </c>
      <c r="C2" s="21" t="s">
        <v>29</v>
      </c>
      <c r="D2" s="21" t="s">
        <v>166</v>
      </c>
      <c r="E2" s="21" t="s">
        <v>167</v>
      </c>
      <c r="F2" s="21" t="s">
        <v>168</v>
      </c>
      <c r="G2" s="21" t="s">
        <v>30</v>
      </c>
      <c r="H2" s="21" t="s">
        <v>31</v>
      </c>
      <c r="I2" s="21" t="s">
        <v>206</v>
      </c>
      <c r="J2" s="21" t="s">
        <v>129</v>
      </c>
      <c r="K2" s="21" t="s">
        <v>32</v>
      </c>
      <c r="L2" s="21" t="s">
        <v>169</v>
      </c>
      <c r="M2" s="21" t="s">
        <v>209</v>
      </c>
      <c r="N2" s="21" t="s">
        <v>33</v>
      </c>
      <c r="O2" s="21" t="s">
        <v>170</v>
      </c>
      <c r="P2" s="21" t="s">
        <v>94</v>
      </c>
      <c r="Q2" s="21" t="s">
        <v>171</v>
      </c>
      <c r="R2" s="21" t="s">
        <v>172</v>
      </c>
      <c r="S2" s="21" t="s">
        <v>430</v>
      </c>
      <c r="T2" s="21" t="s">
        <v>34</v>
      </c>
      <c r="U2" s="21" t="s">
        <v>272</v>
      </c>
      <c r="V2" s="21" t="s">
        <v>173</v>
      </c>
      <c r="W2" s="21" t="s">
        <v>35</v>
      </c>
      <c r="X2" s="21" t="s">
        <v>36</v>
      </c>
      <c r="Y2" s="21" t="s">
        <v>422</v>
      </c>
      <c r="Z2" s="21" t="s">
        <v>37</v>
      </c>
      <c r="AA2" s="21" t="s">
        <v>38</v>
      </c>
      <c r="AB2" s="21" t="s">
        <v>68</v>
      </c>
      <c r="AC2" s="21" t="s">
        <v>69</v>
      </c>
      <c r="AD2" s="21" t="s">
        <v>95</v>
      </c>
      <c r="AE2" s="21" t="s">
        <v>39</v>
      </c>
      <c r="AF2" s="21" t="s">
        <v>174</v>
      </c>
      <c r="AG2" s="21" t="s">
        <v>40</v>
      </c>
      <c r="AH2" s="21" t="s">
        <v>41</v>
      </c>
      <c r="AI2" s="21" t="s">
        <v>130</v>
      </c>
      <c r="AJ2" s="21" t="s">
        <v>96</v>
      </c>
      <c r="AK2" s="21" t="s">
        <v>42</v>
      </c>
      <c r="AL2" s="21" t="s">
        <v>175</v>
      </c>
      <c r="AM2" s="21" t="s">
        <v>131</v>
      </c>
      <c r="AN2" s="21" t="s">
        <v>132</v>
      </c>
      <c r="AO2" s="273"/>
    </row>
    <row r="3" spans="1:41" ht="9">
      <c r="A3" s="20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9">
      <c r="A4" s="53" t="s">
        <v>426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>
        <v>1</v>
      </c>
      <c r="T4" s="119"/>
      <c r="U4" s="119"/>
      <c r="V4" s="119"/>
      <c r="W4" s="119"/>
      <c r="X4" s="119"/>
      <c r="Y4" s="119"/>
      <c r="Z4" s="119"/>
      <c r="AA4" s="119">
        <v>1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>
        <f>SUM(B4:AN4)</f>
        <v>2</v>
      </c>
    </row>
    <row r="5" spans="1:41" ht="9">
      <c r="A5" s="53" t="s">
        <v>427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>
        <v>1.56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>
        <v>0.38</v>
      </c>
      <c r="AB5" s="119">
        <v>0.1</v>
      </c>
      <c r="AC5" s="119"/>
      <c r="AD5" s="119"/>
      <c r="AE5" s="119">
        <v>0.2</v>
      </c>
      <c r="AF5" s="119"/>
      <c r="AG5" s="119"/>
      <c r="AH5" s="119">
        <v>1.67</v>
      </c>
      <c r="AI5" s="119"/>
      <c r="AJ5" s="119"/>
      <c r="AK5" s="119"/>
      <c r="AL5" s="119"/>
      <c r="AM5" s="119"/>
      <c r="AN5" s="119"/>
      <c r="AO5" s="119">
        <f>SUM(B5:AN5)</f>
        <v>3.91</v>
      </c>
    </row>
    <row r="6" spans="1:41" ht="9">
      <c r="A6" s="53" t="s">
        <v>257</v>
      </c>
      <c r="B6" s="53"/>
      <c r="C6" s="119">
        <v>0.5</v>
      </c>
      <c r="D6" s="119"/>
      <c r="E6" s="119"/>
      <c r="F6" s="119"/>
      <c r="G6" s="119">
        <v>0.5</v>
      </c>
      <c r="H6" s="119">
        <v>0.75</v>
      </c>
      <c r="I6" s="119"/>
      <c r="J6" s="119"/>
      <c r="K6" s="119">
        <v>0.5</v>
      </c>
      <c r="L6" s="119"/>
      <c r="M6" s="119"/>
      <c r="N6" s="119">
        <v>0.75</v>
      </c>
      <c r="O6" s="119"/>
      <c r="P6" s="119"/>
      <c r="Q6" s="119"/>
      <c r="R6" s="119"/>
      <c r="S6" s="119"/>
      <c r="T6" s="119">
        <v>0.38</v>
      </c>
      <c r="U6" s="119"/>
      <c r="V6" s="119"/>
      <c r="W6" s="119">
        <v>2.4</v>
      </c>
      <c r="X6" s="119">
        <v>0.25</v>
      </c>
      <c r="Y6" s="119"/>
      <c r="Z6" s="119">
        <v>0.25</v>
      </c>
      <c r="AA6" s="119">
        <v>0.2</v>
      </c>
      <c r="AB6" s="119"/>
      <c r="AC6" s="119"/>
      <c r="AD6" s="119"/>
      <c r="AE6" s="119">
        <v>2.35</v>
      </c>
      <c r="AF6" s="119"/>
      <c r="AG6" s="119">
        <v>0.5</v>
      </c>
      <c r="AH6" s="119">
        <v>2.76</v>
      </c>
      <c r="AI6" s="119"/>
      <c r="AJ6" s="119"/>
      <c r="AK6" s="119">
        <v>1</v>
      </c>
      <c r="AL6" s="119"/>
      <c r="AM6" s="119"/>
      <c r="AN6" s="119"/>
      <c r="AO6" s="119">
        <f aca="true" t="shared" si="0" ref="AO6:AO14">SUM(B6:AN6)</f>
        <v>13.09</v>
      </c>
    </row>
    <row r="7" spans="1:41" ht="9">
      <c r="A7" s="53" t="s">
        <v>258</v>
      </c>
      <c r="B7" s="53"/>
      <c r="C7" s="119"/>
      <c r="D7" s="119"/>
      <c r="E7" s="119"/>
      <c r="F7" s="119"/>
      <c r="G7" s="119">
        <v>25.89</v>
      </c>
      <c r="H7" s="119">
        <v>329.87</v>
      </c>
      <c r="I7" s="119"/>
      <c r="J7" s="119">
        <v>2.27</v>
      </c>
      <c r="K7" s="119">
        <v>152.78</v>
      </c>
      <c r="L7" s="119"/>
      <c r="M7" s="119"/>
      <c r="N7" s="119">
        <v>27.24</v>
      </c>
      <c r="O7" s="119"/>
      <c r="P7" s="119">
        <v>2.93</v>
      </c>
      <c r="Q7" s="119"/>
      <c r="R7" s="119"/>
      <c r="S7" s="119"/>
      <c r="T7" s="119">
        <v>13.1</v>
      </c>
      <c r="U7" s="119"/>
      <c r="V7" s="119"/>
      <c r="W7" s="119">
        <v>103.3</v>
      </c>
      <c r="X7" s="119">
        <v>3.08</v>
      </c>
      <c r="Y7" s="119"/>
      <c r="Z7" s="119"/>
      <c r="AA7" s="119">
        <v>0.5</v>
      </c>
      <c r="AB7" s="119">
        <v>3.96</v>
      </c>
      <c r="AC7" s="119">
        <v>7.22</v>
      </c>
      <c r="AD7" s="119"/>
      <c r="AE7" s="119">
        <v>183.04</v>
      </c>
      <c r="AF7" s="119"/>
      <c r="AG7" s="119">
        <v>10.4</v>
      </c>
      <c r="AH7" s="119">
        <v>605.02</v>
      </c>
      <c r="AI7" s="119"/>
      <c r="AJ7" s="119">
        <v>0.57</v>
      </c>
      <c r="AK7" s="119">
        <v>269.85</v>
      </c>
      <c r="AL7" s="119"/>
      <c r="AM7" s="119"/>
      <c r="AN7" s="119"/>
      <c r="AO7" s="119">
        <f t="shared" si="0"/>
        <v>1741.02</v>
      </c>
    </row>
    <row r="8" spans="1:41" ht="9">
      <c r="A8" s="53" t="s">
        <v>259</v>
      </c>
      <c r="B8" s="53"/>
      <c r="C8" s="119">
        <v>2.31</v>
      </c>
      <c r="D8" s="119"/>
      <c r="E8" s="119"/>
      <c r="F8" s="119"/>
      <c r="G8" s="119">
        <v>58.01</v>
      </c>
      <c r="H8" s="119">
        <v>495.83</v>
      </c>
      <c r="I8" s="119"/>
      <c r="J8" s="119">
        <v>4.66</v>
      </c>
      <c r="K8" s="119">
        <v>211.66</v>
      </c>
      <c r="L8" s="119"/>
      <c r="M8" s="119"/>
      <c r="N8" s="119">
        <v>32.99</v>
      </c>
      <c r="O8" s="119"/>
      <c r="P8" s="119">
        <v>13.8</v>
      </c>
      <c r="Q8" s="119"/>
      <c r="R8" s="119"/>
      <c r="S8" s="119"/>
      <c r="T8" s="119"/>
      <c r="U8" s="119">
        <v>1.47</v>
      </c>
      <c r="V8" s="119"/>
      <c r="W8" s="119">
        <v>425.78</v>
      </c>
      <c r="X8" s="119">
        <v>6.34</v>
      </c>
      <c r="Y8" s="119"/>
      <c r="Z8" s="119"/>
      <c r="AA8" s="119">
        <v>16</v>
      </c>
      <c r="AB8" s="119">
        <v>30.73</v>
      </c>
      <c r="AC8" s="119">
        <v>8.62</v>
      </c>
      <c r="AD8" s="119"/>
      <c r="AE8" s="119">
        <v>1916.64</v>
      </c>
      <c r="AF8" s="119">
        <v>1</v>
      </c>
      <c r="AG8" s="119">
        <v>12.64</v>
      </c>
      <c r="AH8" s="119">
        <v>571.86</v>
      </c>
      <c r="AI8" s="119"/>
      <c r="AJ8" s="119">
        <v>3.18</v>
      </c>
      <c r="AK8" s="119">
        <v>9.33</v>
      </c>
      <c r="AL8" s="119"/>
      <c r="AM8" s="119">
        <v>1</v>
      </c>
      <c r="AN8" s="119">
        <v>0.02</v>
      </c>
      <c r="AO8" s="119">
        <f t="shared" si="0"/>
        <v>3823.8699999999994</v>
      </c>
    </row>
    <row r="9" spans="1:41" ht="9">
      <c r="A9" s="53" t="s">
        <v>260</v>
      </c>
      <c r="B9" s="53"/>
      <c r="C9" s="119">
        <v>59.64</v>
      </c>
      <c r="D9" s="119"/>
      <c r="E9" s="119"/>
      <c r="F9" s="119"/>
      <c r="G9" s="119">
        <v>805.16</v>
      </c>
      <c r="H9" s="119">
        <v>19130.59</v>
      </c>
      <c r="I9" s="119"/>
      <c r="J9" s="119">
        <v>55.14</v>
      </c>
      <c r="K9" s="119">
        <v>6247.36</v>
      </c>
      <c r="L9" s="119">
        <v>1.4</v>
      </c>
      <c r="M9" s="119"/>
      <c r="N9" s="119">
        <v>1179.39</v>
      </c>
      <c r="O9" s="119"/>
      <c r="P9" s="119">
        <v>41.86</v>
      </c>
      <c r="Q9" s="119"/>
      <c r="R9" s="119"/>
      <c r="S9" s="119"/>
      <c r="T9" s="119">
        <v>85.99</v>
      </c>
      <c r="U9" s="119">
        <v>3.6</v>
      </c>
      <c r="V9" s="119"/>
      <c r="W9" s="119">
        <v>5525.2</v>
      </c>
      <c r="X9" s="119">
        <v>34.94</v>
      </c>
      <c r="Y9" s="119"/>
      <c r="Z9" s="119">
        <v>0.07</v>
      </c>
      <c r="AA9" s="119">
        <v>54.54</v>
      </c>
      <c r="AB9" s="119">
        <v>500.48</v>
      </c>
      <c r="AC9" s="119">
        <v>46.61</v>
      </c>
      <c r="AD9" s="119"/>
      <c r="AE9" s="119">
        <v>539.5</v>
      </c>
      <c r="AF9" s="119"/>
      <c r="AG9" s="119">
        <v>51.26</v>
      </c>
      <c r="AH9" s="119">
        <v>3539.96</v>
      </c>
      <c r="AI9" s="119">
        <v>1.63</v>
      </c>
      <c r="AJ9" s="119">
        <v>39.72</v>
      </c>
      <c r="AK9" s="119">
        <v>2485.55</v>
      </c>
      <c r="AL9" s="119">
        <v>0.01</v>
      </c>
      <c r="AM9" s="119">
        <v>2.8</v>
      </c>
      <c r="AN9" s="119">
        <v>34.02</v>
      </c>
      <c r="AO9" s="119">
        <f t="shared" si="0"/>
        <v>40466.42000000001</v>
      </c>
    </row>
    <row r="10" spans="1:41" ht="9">
      <c r="A10" s="53" t="s">
        <v>261</v>
      </c>
      <c r="B10" s="119">
        <v>1</v>
      </c>
      <c r="C10" s="119">
        <v>73.12</v>
      </c>
      <c r="D10" s="119">
        <v>4.4</v>
      </c>
      <c r="E10" s="119">
        <v>1.88</v>
      </c>
      <c r="F10" s="119">
        <v>0.49</v>
      </c>
      <c r="G10" s="119">
        <v>459.56</v>
      </c>
      <c r="H10" s="119">
        <v>16788.72</v>
      </c>
      <c r="I10" s="119"/>
      <c r="J10" s="119">
        <v>592.17</v>
      </c>
      <c r="K10" s="119">
        <v>3585.44</v>
      </c>
      <c r="L10" s="119">
        <v>54.43</v>
      </c>
      <c r="M10" s="119"/>
      <c r="N10" s="119">
        <v>815.04</v>
      </c>
      <c r="O10" s="119">
        <v>0.44</v>
      </c>
      <c r="P10" s="119">
        <v>66.13</v>
      </c>
      <c r="Q10" s="119">
        <v>1.09</v>
      </c>
      <c r="R10" s="119">
        <v>0.46</v>
      </c>
      <c r="S10" s="119"/>
      <c r="T10" s="119">
        <v>84.32</v>
      </c>
      <c r="U10" s="119">
        <v>13.42</v>
      </c>
      <c r="V10" s="119">
        <v>0.49</v>
      </c>
      <c r="W10" s="119">
        <v>5023.66</v>
      </c>
      <c r="X10" s="119">
        <v>25.55</v>
      </c>
      <c r="Y10" s="119">
        <v>1.13</v>
      </c>
      <c r="Z10" s="119">
        <v>9.4</v>
      </c>
      <c r="AA10" s="119">
        <v>4836.78</v>
      </c>
      <c r="AB10" s="119">
        <v>262.56</v>
      </c>
      <c r="AC10" s="119">
        <v>102.86</v>
      </c>
      <c r="AD10" s="218"/>
      <c r="AE10" s="119">
        <v>849.77</v>
      </c>
      <c r="AF10" s="119">
        <v>1.67</v>
      </c>
      <c r="AG10" s="119">
        <v>37.38</v>
      </c>
      <c r="AH10" s="119">
        <v>2394.24</v>
      </c>
      <c r="AI10" s="119">
        <v>1.7</v>
      </c>
      <c r="AJ10" s="119">
        <v>61.86</v>
      </c>
      <c r="AK10" s="119">
        <v>2708.12</v>
      </c>
      <c r="AL10" s="119">
        <v>1.4</v>
      </c>
      <c r="AM10" s="119">
        <v>0.18</v>
      </c>
      <c r="AN10" s="119">
        <v>2</v>
      </c>
      <c r="AO10" s="119">
        <f t="shared" si="0"/>
        <v>38862.85999999999</v>
      </c>
    </row>
    <row r="11" spans="1:41" ht="9">
      <c r="A11" s="53" t="s">
        <v>262</v>
      </c>
      <c r="B11" s="53"/>
      <c r="C11" s="119"/>
      <c r="D11" s="119"/>
      <c r="E11" s="119"/>
      <c r="F11" s="119"/>
      <c r="G11" s="119">
        <v>15.88</v>
      </c>
      <c r="H11" s="119">
        <v>567.34</v>
      </c>
      <c r="I11" s="119">
        <v>31.25</v>
      </c>
      <c r="J11" s="119">
        <v>53.34</v>
      </c>
      <c r="K11" s="119">
        <v>130.38</v>
      </c>
      <c r="L11" s="119">
        <v>557.87</v>
      </c>
      <c r="M11" s="119">
        <v>105.19</v>
      </c>
      <c r="N11" s="119">
        <v>50.57</v>
      </c>
      <c r="O11" s="119"/>
      <c r="P11" s="119"/>
      <c r="Q11" s="119"/>
      <c r="R11" s="119"/>
      <c r="S11" s="119"/>
      <c r="T11" s="119">
        <v>1</v>
      </c>
      <c r="U11" s="119"/>
      <c r="V11" s="119"/>
      <c r="W11" s="119">
        <v>192.21</v>
      </c>
      <c r="X11" s="119"/>
      <c r="Y11" s="119"/>
      <c r="Z11" s="119"/>
      <c r="AA11" s="119">
        <v>2743.18</v>
      </c>
      <c r="AB11" s="119">
        <v>0.6</v>
      </c>
      <c r="AC11" s="119"/>
      <c r="AD11" s="119">
        <v>0.1</v>
      </c>
      <c r="AE11" s="119">
        <v>552.42</v>
      </c>
      <c r="AF11" s="119">
        <v>0.15</v>
      </c>
      <c r="AG11" s="119"/>
      <c r="AH11" s="119">
        <v>110.93</v>
      </c>
      <c r="AI11" s="119"/>
      <c r="AJ11" s="119"/>
      <c r="AK11" s="119">
        <v>41.51</v>
      </c>
      <c r="AL11" s="119"/>
      <c r="AM11" s="119"/>
      <c r="AN11" s="119">
        <v>1</v>
      </c>
      <c r="AO11" s="119">
        <f t="shared" si="0"/>
        <v>5154.920000000001</v>
      </c>
    </row>
    <row r="12" spans="1:41" ht="9">
      <c r="A12" s="53" t="s">
        <v>263</v>
      </c>
      <c r="B12" s="53"/>
      <c r="C12" s="119"/>
      <c r="D12" s="119"/>
      <c r="E12" s="119"/>
      <c r="F12" s="119"/>
      <c r="G12" s="119"/>
      <c r="H12" s="119"/>
      <c r="I12" s="119"/>
      <c r="J12" s="119"/>
      <c r="K12" s="119"/>
      <c r="L12" s="119">
        <v>2.2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>
        <v>18.72</v>
      </c>
      <c r="AF12" s="119"/>
      <c r="AG12" s="119"/>
      <c r="AH12" s="119"/>
      <c r="AI12" s="119"/>
      <c r="AJ12" s="119"/>
      <c r="AK12" s="119"/>
      <c r="AL12" s="119"/>
      <c r="AM12" s="119"/>
      <c r="AN12" s="119"/>
      <c r="AO12" s="119">
        <f t="shared" si="0"/>
        <v>20.919999999999998</v>
      </c>
    </row>
    <row r="13" spans="1:41" ht="9">
      <c r="A13" s="53" t="s">
        <v>264</v>
      </c>
      <c r="B13" s="53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>
        <v>5.1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>
        <f t="shared" si="0"/>
        <v>5.1</v>
      </c>
    </row>
    <row r="14" spans="1:41" ht="9">
      <c r="A14" s="53" t="s">
        <v>265</v>
      </c>
      <c r="B14" s="53"/>
      <c r="C14" s="119">
        <v>32.84</v>
      </c>
      <c r="D14" s="119"/>
      <c r="E14" s="119"/>
      <c r="F14" s="119"/>
      <c r="G14" s="119">
        <v>296.46</v>
      </c>
      <c r="H14" s="119">
        <v>6863.27</v>
      </c>
      <c r="I14" s="119"/>
      <c r="J14" s="119">
        <v>14.83</v>
      </c>
      <c r="K14" s="119">
        <v>991.37</v>
      </c>
      <c r="L14" s="119"/>
      <c r="M14" s="119"/>
      <c r="N14" s="119">
        <v>201.97</v>
      </c>
      <c r="O14" s="119"/>
      <c r="P14" s="119">
        <v>8.34</v>
      </c>
      <c r="Q14" s="119"/>
      <c r="R14" s="119">
        <v>0.14</v>
      </c>
      <c r="S14" s="119"/>
      <c r="T14" s="119"/>
      <c r="U14" s="119">
        <v>1.62</v>
      </c>
      <c r="V14" s="119">
        <v>0.08</v>
      </c>
      <c r="W14" s="119">
        <v>1207.58</v>
      </c>
      <c r="X14" s="119">
        <v>17.06</v>
      </c>
      <c r="Y14" s="119"/>
      <c r="Z14" s="119"/>
      <c r="AA14" s="119"/>
      <c r="AB14" s="119">
        <v>83.72</v>
      </c>
      <c r="AC14" s="119">
        <v>48.54</v>
      </c>
      <c r="AD14" s="119"/>
      <c r="AE14" s="119">
        <v>128.11</v>
      </c>
      <c r="AF14" s="119"/>
      <c r="AG14" s="119">
        <v>19.67</v>
      </c>
      <c r="AH14" s="119">
        <v>1205.8</v>
      </c>
      <c r="AI14" s="119"/>
      <c r="AJ14" s="119">
        <v>1.36</v>
      </c>
      <c r="AK14" s="119">
        <v>507.66</v>
      </c>
      <c r="AL14" s="119"/>
      <c r="AM14" s="119"/>
      <c r="AN14" s="119">
        <v>27.19</v>
      </c>
      <c r="AO14" s="119">
        <f t="shared" si="0"/>
        <v>11657.61</v>
      </c>
    </row>
    <row r="15" spans="1:41" ht="44.25" customHeight="1">
      <c r="A15" s="219" t="s">
        <v>11</v>
      </c>
      <c r="B15" s="220">
        <f aca="true" t="shared" si="1" ref="B15:AN15">SUM(B4:B14)</f>
        <v>1</v>
      </c>
      <c r="C15" s="221">
        <f t="shared" si="1"/>
        <v>168.41</v>
      </c>
      <c r="D15" s="221">
        <f t="shared" si="1"/>
        <v>4.4</v>
      </c>
      <c r="E15" s="221">
        <f t="shared" si="1"/>
        <v>1.88</v>
      </c>
      <c r="F15" s="221">
        <f t="shared" si="1"/>
        <v>0.49</v>
      </c>
      <c r="G15" s="221">
        <f t="shared" si="1"/>
        <v>1661.46</v>
      </c>
      <c r="H15" s="221">
        <f t="shared" si="1"/>
        <v>44176.369999999995</v>
      </c>
      <c r="I15" s="221">
        <f>SUM(I4:I14)</f>
        <v>31.25</v>
      </c>
      <c r="J15" s="221">
        <f t="shared" si="1"/>
        <v>722.4100000000001</v>
      </c>
      <c r="K15" s="221">
        <f t="shared" si="1"/>
        <v>11319.49</v>
      </c>
      <c r="L15" s="221">
        <f t="shared" si="1"/>
        <v>615.9000000000001</v>
      </c>
      <c r="M15" s="221">
        <f t="shared" si="1"/>
        <v>105.19</v>
      </c>
      <c r="N15" s="221">
        <f t="shared" si="1"/>
        <v>2309.51</v>
      </c>
      <c r="O15" s="221">
        <f t="shared" si="1"/>
        <v>0.44</v>
      </c>
      <c r="P15" s="221">
        <f t="shared" si="1"/>
        <v>133.06</v>
      </c>
      <c r="Q15" s="221">
        <f t="shared" si="1"/>
        <v>1.09</v>
      </c>
      <c r="R15" s="221">
        <f t="shared" si="1"/>
        <v>0.6000000000000001</v>
      </c>
      <c r="S15" s="221">
        <f t="shared" si="1"/>
        <v>1</v>
      </c>
      <c r="T15" s="221">
        <f t="shared" si="1"/>
        <v>184.79</v>
      </c>
      <c r="U15" s="221">
        <f t="shared" si="1"/>
        <v>20.110000000000003</v>
      </c>
      <c r="V15" s="221">
        <f t="shared" si="1"/>
        <v>0.57</v>
      </c>
      <c r="W15" s="221">
        <f t="shared" si="1"/>
        <v>12480.13</v>
      </c>
      <c r="X15" s="221">
        <f t="shared" si="1"/>
        <v>87.22</v>
      </c>
      <c r="Y15" s="221">
        <f t="shared" si="1"/>
        <v>1.13</v>
      </c>
      <c r="Z15" s="221">
        <f t="shared" si="1"/>
        <v>9.72</v>
      </c>
      <c r="AA15" s="221">
        <f t="shared" si="1"/>
        <v>7652.58</v>
      </c>
      <c r="AB15" s="221">
        <f t="shared" si="1"/>
        <v>882.15</v>
      </c>
      <c r="AC15" s="221">
        <f t="shared" si="1"/>
        <v>213.85</v>
      </c>
      <c r="AD15" s="221">
        <f t="shared" si="1"/>
        <v>0.1</v>
      </c>
      <c r="AE15" s="221">
        <f t="shared" si="1"/>
        <v>4195.849999999999</v>
      </c>
      <c r="AF15" s="221">
        <f t="shared" si="1"/>
        <v>2.82</v>
      </c>
      <c r="AG15" s="221">
        <f t="shared" si="1"/>
        <v>131.85000000000002</v>
      </c>
      <c r="AH15" s="221">
        <f t="shared" si="1"/>
        <v>8432.24</v>
      </c>
      <c r="AI15" s="221">
        <f t="shared" si="1"/>
        <v>3.33</v>
      </c>
      <c r="AJ15" s="221">
        <f t="shared" si="1"/>
        <v>106.69</v>
      </c>
      <c r="AK15" s="221">
        <f t="shared" si="1"/>
        <v>6023.02</v>
      </c>
      <c r="AL15" s="221">
        <f t="shared" si="1"/>
        <v>1.41</v>
      </c>
      <c r="AM15" s="221">
        <f t="shared" si="1"/>
        <v>3.98</v>
      </c>
      <c r="AN15" s="221">
        <f t="shared" si="1"/>
        <v>64.23</v>
      </c>
      <c r="AO15" s="221">
        <f>SUM(B15:AN15)</f>
        <v>101751.72000000004</v>
      </c>
    </row>
  </sheetData>
  <sheetProtection/>
  <mergeCells count="3">
    <mergeCell ref="A1:A2"/>
    <mergeCell ref="AO1:AO2"/>
    <mergeCell ref="B1:AN1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paperSize="9" scale="65" r:id="rId2"/>
  <headerFooter>
    <oddHeader>&amp;L&amp;G&amp;C&amp;"Verdana,Negrita"DISTRIBUCION NACIONAL DE CEPAJES TINTOS 
DE VIDES PARA VINIFICACION (has)&amp;R&amp;"Verdana,Normal"CUADRO N° 7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Guillermo Caceres Torres</dc:creator>
  <cp:keywords/>
  <dc:description/>
  <cp:lastModifiedBy>Juan Guillermo Caceres Torres</cp:lastModifiedBy>
  <cp:lastPrinted>2015-08-20T14:59:35Z</cp:lastPrinted>
  <dcterms:created xsi:type="dcterms:W3CDTF">2011-09-01T19:59:48Z</dcterms:created>
  <dcterms:modified xsi:type="dcterms:W3CDTF">2015-08-20T17:56:38Z</dcterms:modified>
  <cp:category/>
  <cp:version/>
  <cp:contentType/>
  <cp:contentStatus/>
</cp:coreProperties>
</file>