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85" windowWidth="15375" windowHeight="5070" firstSheet="21" activeTab="28"/>
  </bookViews>
  <sheets>
    <sheet name="Portada" sheetId="33" r:id="rId1"/>
    <sheet name="01 Arica" sheetId="13" r:id="rId2"/>
    <sheet name="02 Tarapacá" sheetId="37" r:id="rId3"/>
    <sheet name="03 Antofagasta" sheetId="22" r:id="rId4"/>
    <sheet name="04 Atacama" sheetId="26" r:id="rId5"/>
    <sheet name="05 Coquimbo" sheetId="5" r:id="rId6"/>
    <sheet name="06 Valparaíso" sheetId="15" r:id="rId7"/>
    <sheet name="07 O´higgins" sheetId="24" r:id="rId8"/>
    <sheet name="08 Maule" sheetId="16" r:id="rId9"/>
    <sheet name="09 Biobío" sheetId="21" r:id="rId10"/>
    <sheet name="10 Araucanía" sheetId="4" r:id="rId11"/>
    <sheet name="11 Los Ríos" sheetId="30" r:id="rId12"/>
    <sheet name="12 Los Lagos" sheetId="32" r:id="rId13"/>
    <sheet name="13 Aysén" sheetId="7" r:id="rId14"/>
    <sheet name="14 Magallanes " sheetId="18" r:id="rId15"/>
    <sheet name="15 Metropolitana" sheetId="1" r:id="rId16"/>
    <sheet name="16 DN" sheetId="11" r:id="rId17"/>
    <sheet name="17 JURIDICA" sheetId="34" r:id="rId18"/>
    <sheet name="18 DCyPT" sheetId="29" r:id="rId19"/>
    <sheet name="19 DAF" sheetId="28" r:id="rId20"/>
    <sheet name="20 INFORMATICA" sheetId="25" r:id="rId21"/>
    <sheet name="21 DAI" sheetId="31" r:id="rId22"/>
    <sheet name="22 DAU" sheetId="35" r:id="rId23"/>
    <sheet name="23 PERSONAS" sheetId="36" r:id="rId24"/>
    <sheet name="24 LABORATORIO" sheetId="19" r:id="rId25"/>
    <sheet name="25 SEMILLAS" sheetId="27" r:id="rId26"/>
    <sheet name="26 DIPROREN" sheetId="10" r:id="rId27"/>
    <sheet name="27 PECUARIA" sheetId="6" r:id="rId28"/>
    <sheet name="28 DPAF" sheetId="12" r:id="rId29"/>
    <sheet name="combos" sheetId="3" state="hidden"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_xlnm._FilterDatabase" localSheetId="11" hidden="1">'11 Los Ríos'!$A$5:$I$15</definedName>
    <definedName name="_xlnm._FilterDatabase" localSheetId="23" hidden="1">'23 PERSONAS'!$A$5:$I$11</definedName>
    <definedName name="_ftn1" localSheetId="5">'05 Coquimbo'!#REF!</definedName>
    <definedName name="_ftnref1" localSheetId="5">'05 Coquimbo'!$F$10</definedName>
    <definedName name="a">#REF!</definedName>
    <definedName name="amb" localSheetId="1">[1]combos!$D$3:$D$6</definedName>
    <definedName name="amb" localSheetId="2">[2]combos!$D$3:$D$6</definedName>
    <definedName name="amb" localSheetId="3">[3]combos!$D$3:$D$6</definedName>
    <definedName name="amb" localSheetId="4">[4]combos!$D$3:$D$6</definedName>
    <definedName name="amb" localSheetId="5">[5]combos!$D$3:$D$6</definedName>
    <definedName name="amb" localSheetId="6">[6]combos!$D$3:$D$6</definedName>
    <definedName name="amb" localSheetId="7">[7]combos!$D$3:$D$6</definedName>
    <definedName name="amb" localSheetId="8">[8]combos!$D$3:$D$6</definedName>
    <definedName name="amb" localSheetId="9">[9]combos!$D$3:$D$6</definedName>
    <definedName name="amb" localSheetId="10">[10]combos!$D$3:$D$6</definedName>
    <definedName name="amb" localSheetId="11">[11]combos!$D$3:$D$6</definedName>
    <definedName name="amb" localSheetId="12">[12]combos!$D$3:$D$6</definedName>
    <definedName name="amb" localSheetId="13">[13]combos!$D$3:$D$6</definedName>
    <definedName name="amb" localSheetId="14">[14]combos!$D$3:$D$6</definedName>
    <definedName name="amb" localSheetId="16">[15]combos!$D$3:$D$6</definedName>
    <definedName name="amb" localSheetId="17">[16]combos!$D$3:$D$6</definedName>
    <definedName name="amb" localSheetId="18">[17]combos!$D$3:$D$6</definedName>
    <definedName name="amb" localSheetId="19">[18]combos!$D$3:$D$6</definedName>
    <definedName name="amb" localSheetId="20">[19]combos!$D$3:$D$6</definedName>
    <definedName name="amb" localSheetId="21">[20]combos!$D$3:$D$6</definedName>
    <definedName name="amb" localSheetId="22">[21]combos!$D$3:$D$6</definedName>
    <definedName name="amb" localSheetId="23">[22]combos!$D$3:$D$6</definedName>
    <definedName name="amb" localSheetId="24">[23]combos!$D$3:$D$6</definedName>
    <definedName name="amb" localSheetId="25">[24]combos!$D$3:$D$6</definedName>
    <definedName name="amb" localSheetId="26">[25]combos!$D$3:$D$6</definedName>
    <definedName name="amb" localSheetId="27">[26]combos!$D$3:$D$6</definedName>
    <definedName name="amb" localSheetId="28">[27]combos!$D$3:$D$6</definedName>
    <definedName name="amb">combos!$D$3:$D$6</definedName>
    <definedName name="Ambito" localSheetId="7">[28]Listas!$E$3:$E$5</definedName>
    <definedName name="Ambito" localSheetId="21">[28]Listas!$E$3:$E$5</definedName>
    <definedName name="Ambito">[29]Listas!$E$3:$E$5</definedName>
    <definedName name="_xlnm.Print_Area" localSheetId="4">'04 Atacama'!$A$1:$I$18</definedName>
    <definedName name="_xlnm.Print_Area" localSheetId="5">'05 Coquimbo'!$A$1:$I$18</definedName>
    <definedName name="_xlnm.Print_Area" localSheetId="6">'06 Valparaíso'!$A$1:$I$18</definedName>
    <definedName name="_xlnm.Print_Area" localSheetId="8">'08 Maule'!$A$1:$I$18</definedName>
    <definedName name="_xlnm.Print_Area" localSheetId="9">'09 Biobío'!$A$1:$I$22</definedName>
    <definedName name="_xlnm.Print_Area" localSheetId="11">'11 Los Ríos'!$A$1:$I$22</definedName>
    <definedName name="_xlnm.Print_Area" localSheetId="13">'13 Aysén'!$A$1:$I$19</definedName>
    <definedName name="_xlnm.Print_Area" localSheetId="14">'14 Magallanes '!$A$1:$I$22</definedName>
    <definedName name="_xlnm.Print_Area" localSheetId="15">'15 Metropolitana'!$A$1:$I$23</definedName>
    <definedName name="_xlnm.Print_Area" localSheetId="16">'16 DN'!$A$1:$I$11</definedName>
    <definedName name="_xlnm.Print_Area" localSheetId="17">'17 JURIDICA'!$A$1:$I$16</definedName>
    <definedName name="_xlnm.Print_Area" localSheetId="18">'18 DCyPT'!$A$1:$I$13</definedName>
    <definedName name="_xlnm.Print_Area" localSheetId="19">'19 DAF'!$A$1:$I$12</definedName>
    <definedName name="_xlnm.Print_Area" localSheetId="22">'22 DAU'!$A$1:$I$12</definedName>
    <definedName name="_xlnm.Print_Area" localSheetId="23">'23 PERSONAS'!$A$1:$I$11</definedName>
    <definedName name="_xlnm.Print_Area" localSheetId="25">'25 SEMILLAS'!$A$1:$I$14</definedName>
    <definedName name="_xlnm.Print_Area" localSheetId="26">'26 DIPROREN'!$A$1:$I$15</definedName>
    <definedName name="_xlnm.Print_Area" localSheetId="27">'27 PECUARIA'!$A$1:$I$12</definedName>
    <definedName name="_xlnm.Print_Area" localSheetId="28">'28 DPAF'!$A$1:$I$17</definedName>
    <definedName name="dim" localSheetId="1">[1]combos!$C$3:$C$7</definedName>
    <definedName name="dim" localSheetId="2">[2]combos!$C$3:$C$7</definedName>
    <definedName name="dim" localSheetId="3">[3]combos!$C$3:$C$7</definedName>
    <definedName name="dim" localSheetId="4">[4]combos!$C$3:$C$7</definedName>
    <definedName name="dim" localSheetId="5">[5]combos!$C$3:$C$7</definedName>
    <definedName name="dim" localSheetId="6">[6]combos!$C$3:$C$7</definedName>
    <definedName name="dim" localSheetId="7">[7]combos!$C$3:$C$7</definedName>
    <definedName name="dim" localSheetId="8">[8]combos!$C$3:$C$7</definedName>
    <definedName name="dim" localSheetId="9">[9]combos!$C$3:$C$7</definedName>
    <definedName name="dim" localSheetId="10">[10]combos!$C$3:$C$7</definedName>
    <definedName name="dim" localSheetId="11">[11]combos!$C$3:$C$7</definedName>
    <definedName name="dim" localSheetId="12">[12]combos!$C$3:$C$7</definedName>
    <definedName name="dim" localSheetId="13">[13]combos!$C$3:$C$7</definedName>
    <definedName name="dim" localSheetId="14">[14]combos!$C$3:$C$7</definedName>
    <definedName name="dim" localSheetId="16">[15]combos!$C$3:$C$7</definedName>
    <definedName name="dim" localSheetId="17">[16]combos!$C$3:$C$7</definedName>
    <definedName name="dim" localSheetId="18">[17]combos!$C$3:$C$7</definedName>
    <definedName name="dim" localSheetId="19">[18]combos!$C$3:$C$7</definedName>
    <definedName name="dim" localSheetId="20">[19]combos!$C$3:$C$7</definedName>
    <definedName name="dim" localSheetId="21">[20]combos!$C$3:$C$7</definedName>
    <definedName name="dim" localSheetId="22">[21]combos!$C$3:$C$7</definedName>
    <definedName name="dim" localSheetId="23">[22]combos!$C$3:$C$7</definedName>
    <definedName name="dim" localSheetId="24">[23]combos!$C$3:$C$7</definedName>
    <definedName name="dim" localSheetId="25">[24]combos!$C$3:$C$7</definedName>
    <definedName name="dim" localSheetId="26">[25]combos!$C$3:$C$7</definedName>
    <definedName name="dim" localSheetId="27">[26]combos!$C$3:$C$7</definedName>
    <definedName name="dim" localSheetId="28">[27]combos!$C$3:$C$7</definedName>
    <definedName name="dim">combos!$C$3:$C$7</definedName>
    <definedName name="Dimensión" localSheetId="7">[28]Listas!$D$3:$D$6</definedName>
    <definedName name="Dimensión" localSheetId="21">[28]Listas!$D$3:$D$6</definedName>
    <definedName name="Dimensión">[29]Listas!$D$3:$D$6</definedName>
    <definedName name="g">#REF!</definedName>
    <definedName name="obj" localSheetId="1">[1]combos!$A$3:$A$16</definedName>
    <definedName name="obj" localSheetId="2">[2]combos!$A$3:$A$16</definedName>
    <definedName name="obj" localSheetId="3">[3]combos!$A$3:$A$16</definedName>
    <definedName name="obj" localSheetId="4">[4]combos!$A$3:$A$16</definedName>
    <definedName name="obj" localSheetId="5">[5]combos!$A$3:$A$16</definedName>
    <definedName name="obj" localSheetId="6">[6]combos!$A$3:$A$16</definedName>
    <definedName name="obj" localSheetId="7">[7]combos!$A$3:$A$16</definedName>
    <definedName name="obj" localSheetId="8">[8]combos!$A$3:$A$16</definedName>
    <definedName name="obj" localSheetId="9">[9]combos!$A$3:$A$16</definedName>
    <definedName name="obj" localSheetId="10">[10]combos!$A$3:$A$16</definedName>
    <definedName name="obj" localSheetId="11">[11]combos!$A$3:$A$16</definedName>
    <definedName name="obj" localSheetId="12">[12]combos!$A$3:$A$16</definedName>
    <definedName name="obj" localSheetId="13">[13]combos!$A$3:$A$16</definedName>
    <definedName name="obj" localSheetId="14">[14]combos!$A$3:$A$16</definedName>
    <definedName name="obj" localSheetId="16">[15]combos!$A$3:$A$16</definedName>
    <definedName name="obj" localSheetId="17">[16]combos!$A$3:$A$16</definedName>
    <definedName name="obj" localSheetId="18">[17]combos!$A$3:$A$16</definedName>
    <definedName name="obj" localSheetId="19">[18]combos!$A$3:$A$16</definedName>
    <definedName name="obj" localSheetId="20">[19]combos!$A$3:$A$16</definedName>
    <definedName name="obj" localSheetId="21">[20]combos!$A$3:$A$16</definedName>
    <definedName name="obj" localSheetId="22">[21]combos!$A$3:$A$16</definedName>
    <definedName name="obj" localSheetId="23">[22]combos!$A$3:$A$16</definedName>
    <definedName name="obj" localSheetId="24">[23]combos!$A$3:$A$16</definedName>
    <definedName name="obj" localSheetId="25">[24]combos!$A$3:$A$16</definedName>
    <definedName name="obj" localSheetId="26">[25]combos!$A$3:$A$16</definedName>
    <definedName name="obj" localSheetId="27">[26]combos!$A$3:$A$16</definedName>
    <definedName name="obj" localSheetId="28">[27]combos!$A$3:$A$16</definedName>
    <definedName name="obj">combos!$A$3:$A$16</definedName>
    <definedName name="OBJETIVO">[30]Listas!$A$2:$A$15</definedName>
    <definedName name="Objetivos" localSheetId="5">[31]Listas!$B$3:$B$17</definedName>
    <definedName name="Objetivos" localSheetId="7">[32]Listas!$B$3:$B$17</definedName>
    <definedName name="Objetivos" localSheetId="21">[32]Listas!$B$3:$B$17</definedName>
    <definedName name="Objetivos">[33]Listas!$B$3:$B$17</definedName>
    <definedName name="p" localSheetId="1">[34]Listas!$C$3:$C$68</definedName>
    <definedName name="p" localSheetId="2">[34]Listas!$C$3:$C$68</definedName>
    <definedName name="p" localSheetId="3">[34]Listas!$C$3:$C$68</definedName>
    <definedName name="p" localSheetId="4">[34]Listas!$C$3:$C$68</definedName>
    <definedName name="p" localSheetId="5">[34]Listas!$C$3:$C$68</definedName>
    <definedName name="p" localSheetId="6">[35]Listas!$C$3:$C$68</definedName>
    <definedName name="p" localSheetId="7">[34]Listas!$C$3:$C$68</definedName>
    <definedName name="p" localSheetId="8">[35]Listas!$C$3:$C$68</definedName>
    <definedName name="p" localSheetId="11">[34]Listas!$C$3:$C$68</definedName>
    <definedName name="p" localSheetId="12">[34]Listas!$C$3:$C$68</definedName>
    <definedName name="p" localSheetId="14">[34]Listas!$C$3:$C$68</definedName>
    <definedName name="p" localSheetId="16">[34]Listas!$C$3:$C$68</definedName>
    <definedName name="p" localSheetId="17">[34]Listas!$C$3:$C$68</definedName>
    <definedName name="p" localSheetId="19">[34]Listas!$C$3:$C$68</definedName>
    <definedName name="p" localSheetId="20">[34]Listas!$C$3:$C$68</definedName>
    <definedName name="p" localSheetId="21">[34]Listas!$C$3:$C$68</definedName>
    <definedName name="p" localSheetId="23">[34]Listas!$C$3:$C$68</definedName>
    <definedName name="p" localSheetId="24">[34]Listas!$C$3:$C$68</definedName>
    <definedName name="p" localSheetId="25">[34]Listas!$C$3:$C$68</definedName>
    <definedName name="p" localSheetId="28">[34]Listas!$C$3:$C$68</definedName>
    <definedName name="p" localSheetId="0">[34]Listas!$C$3:$C$68</definedName>
    <definedName name="p">[35]Listas!$C$3:$C$68</definedName>
    <definedName name="pd" localSheetId="1">[36]Hoja4!$E$7:$E$9</definedName>
    <definedName name="pd" localSheetId="2">[36]Hoja4!$E$7:$E$9</definedName>
    <definedName name="pd" localSheetId="3">[36]Hoja4!$E$7:$E$9</definedName>
    <definedName name="pd" localSheetId="4">[36]Hoja4!$E$7:$E$9</definedName>
    <definedName name="pd" localSheetId="5">[36]Hoja4!$E$7:$E$9</definedName>
    <definedName name="pd" localSheetId="6">[37]Hoja4!$E$7:$E$9</definedName>
    <definedName name="pd" localSheetId="7">[36]Hoja4!$E$7:$E$9</definedName>
    <definedName name="pd" localSheetId="8">[37]Hoja4!$E$7:$E$9</definedName>
    <definedName name="pd" localSheetId="11">[36]Hoja4!$E$7:$E$9</definedName>
    <definedName name="pd" localSheetId="12">[36]Hoja4!$E$7:$E$9</definedName>
    <definedName name="pd" localSheetId="14">[36]Hoja4!$E$7:$E$9</definedName>
    <definedName name="pd" localSheetId="16">[36]Hoja4!$E$7:$E$9</definedName>
    <definedName name="pd" localSheetId="17">[36]Hoja4!$E$7:$E$9</definedName>
    <definedName name="pd" localSheetId="19">[36]Hoja4!$E$7:$E$9</definedName>
    <definedName name="pd" localSheetId="20">[36]Hoja4!$E$7:$E$9</definedName>
    <definedName name="pd" localSheetId="21">[36]Hoja4!$E$7:$E$9</definedName>
    <definedName name="pd" localSheetId="23">[38]Hoja4!$E$7:$E$9</definedName>
    <definedName name="pd" localSheetId="24">[36]Hoja4!$E$7:$E$9</definedName>
    <definedName name="pd" localSheetId="25">[36]Hoja4!$E$7:$E$9</definedName>
    <definedName name="pd" localSheetId="28">[36]Hoja4!$E$7:$E$9</definedName>
    <definedName name="pd">[37]Hoja4!$E$7:$E$9</definedName>
    <definedName name="pdto" localSheetId="1">[1]combos!$B$3:$B$16</definedName>
    <definedName name="pdto" localSheetId="2">[2]combos!$B$3:$B$16</definedName>
    <definedName name="pdto" localSheetId="3">[3]combos!$B$3:$B$16</definedName>
    <definedName name="pdto" localSheetId="4">[4]combos!$B$3:$B$16</definedName>
    <definedName name="pdto" localSheetId="5">[5]combos!$B$3:$B$16</definedName>
    <definedName name="pdto" localSheetId="6">[6]combos!$B$3:$B$16</definedName>
    <definedName name="pdto" localSheetId="7">[7]combos!$B$3:$B$16</definedName>
    <definedName name="pdto" localSheetId="8">[8]combos!$B$3:$B$16</definedName>
    <definedName name="pdto" localSheetId="9">[9]combos!$B$3:$B$16</definedName>
    <definedName name="pdto" localSheetId="10">[10]combos!$B$3:$B$16</definedName>
    <definedName name="pdto" localSheetId="11">[11]combos!$B$3:$B$16</definedName>
    <definedName name="pdto" localSheetId="12">[12]combos!$B$3:$B$16</definedName>
    <definedName name="pdto" localSheetId="13">[13]combos!$B$3:$B$16</definedName>
    <definedName name="pdto" localSheetId="14">[14]combos!$B$3:$B$16</definedName>
    <definedName name="pdto" localSheetId="16">[15]combos!$B$3:$B$16</definedName>
    <definedName name="pdto" localSheetId="17">[16]combos!$B$3:$B$16</definedName>
    <definedName name="pdto" localSheetId="18">[17]combos!$B$3:$B$16</definedName>
    <definedName name="pdto" localSheetId="19">[18]combos!$B$3:$B$16</definedName>
    <definedName name="pdto" localSheetId="20">[19]combos!$B$3:$B$16</definedName>
    <definedName name="pdto" localSheetId="21">[20]combos!$B$3:$B$16</definedName>
    <definedName name="pdto" localSheetId="22">[21]combos!$B$3:$B$16</definedName>
    <definedName name="pdto" localSheetId="23">[22]combos!$B$3:$B$16</definedName>
    <definedName name="pdto" localSheetId="24">[23]combos!$B$3:$B$16</definedName>
    <definedName name="pdto" localSheetId="25">[24]combos!$B$3:$B$16</definedName>
    <definedName name="pdto" localSheetId="26">[25]combos!$B$3:$B$16</definedName>
    <definedName name="pdto" localSheetId="27">[26]combos!$B$3:$B$16</definedName>
    <definedName name="pdto" localSheetId="28">[27]combos!$B$3:$B$16</definedName>
    <definedName name="pdto">combos!$B$3:$B$16</definedName>
    <definedName name="PRODUCTOES" localSheetId="5">[39]Listas!$C$3:$C$68</definedName>
    <definedName name="PRODUCTOES" localSheetId="7">[40]Listas!$C$3:$C$68</definedName>
    <definedName name="PRODUCTOES" localSheetId="21">[40]Listas!$C$3:$C$68</definedName>
    <definedName name="PRODUCTOES">[41]Listas!$C$3:$C$68</definedName>
    <definedName name="Productos" localSheetId="7">[28]Listas!$C$3:$C$84</definedName>
    <definedName name="Productos" localSheetId="21">[28]Listas!$C$3:$C$84</definedName>
    <definedName name="Productos">[29]Listas!$C$3:$C$84</definedName>
    <definedName name="RESULTADO" localSheetId="1">[42]Hoja2!$B$3:$B$4</definedName>
    <definedName name="RESULTADO" localSheetId="4">[43]Hoja2!$B$3:$B$4</definedName>
    <definedName name="RESULTADO" localSheetId="5">[44]Hoja2!$B$3:$B$4</definedName>
    <definedName name="RESULTADO" localSheetId="6">[45]Hoja2!$B$3:$B$4</definedName>
    <definedName name="RESULTADO" localSheetId="7">[46]Hoja2!$B$3:$B$4</definedName>
    <definedName name="RESULTADO" localSheetId="8">[47]Hoja2!$B$3:$B$4</definedName>
    <definedName name="RESULTADO" localSheetId="9">[48]Hoja2!$B$3:$B$4</definedName>
    <definedName name="RESULTADO" localSheetId="10">[49]Hoja2!$B$3:$B$4</definedName>
    <definedName name="RESULTADO" localSheetId="11">[43]Hoja2!$B$3:$B$4</definedName>
    <definedName name="RESULTADO" localSheetId="12">[43]Hoja2!$B$3:$B$4</definedName>
    <definedName name="RESULTADO" localSheetId="13">[50]Hoja2!$B$3:$B$4</definedName>
    <definedName name="RESULTADO" localSheetId="14">[43]Hoja2!$B$3:$B$4</definedName>
    <definedName name="RESULTADO" localSheetId="16">[51]Hoja2!$B$3:$B$4</definedName>
    <definedName name="RESULTADO" localSheetId="17">[52]Hoja2!$B$3:$B$4</definedName>
    <definedName name="RESULTADO" localSheetId="18">[43]Hoja2!$B$3:$B$4</definedName>
    <definedName name="RESULTADO" localSheetId="19">[53]Hoja2!$B$3:$B$4</definedName>
    <definedName name="RESULTADO" localSheetId="21">[54]Hoja2!$B$3:$B$4</definedName>
    <definedName name="RESULTADO" localSheetId="22">[51]Hoja2!$B$3:$B$4</definedName>
    <definedName name="RESULTADO" localSheetId="23">[51]Hoja2!$B$3:$B$4</definedName>
    <definedName name="RESULTADO" localSheetId="25">[55]Hoja2!$B$3:$B$4</definedName>
    <definedName name="RESULTADO" localSheetId="26">[51]Hoja2!$B$3:$B$4</definedName>
    <definedName name="RESULTADO" localSheetId="27">[56]Hoja2!$B$3:$B$4</definedName>
    <definedName name="RESULTADO" localSheetId="28">[51]Hoja2!$B$3:$B$4</definedName>
    <definedName name="RESULTADO">[57]Hoja2!$B$3:$B$4</definedName>
    <definedName name="s">[58]Listas!$B$3:$B$17</definedName>
    <definedName name="_xlnm.Print_Titles" localSheetId="1">'01 Arica'!$2:$5</definedName>
    <definedName name="_xlnm.Print_Titles" localSheetId="3">'03 Antofagasta'!$2:$5</definedName>
    <definedName name="_xlnm.Print_Titles" localSheetId="4">'04 Atacama'!$2:$5</definedName>
    <definedName name="_xlnm.Print_Titles" localSheetId="5">'05 Coquimbo'!$2:$5</definedName>
    <definedName name="_xlnm.Print_Titles" localSheetId="6">'06 Valparaíso'!$2:$5</definedName>
    <definedName name="_xlnm.Print_Titles" localSheetId="7">'07 O´higgins'!$2:$5</definedName>
    <definedName name="_xlnm.Print_Titles" localSheetId="8">'08 Maule'!$2:$5</definedName>
    <definedName name="_xlnm.Print_Titles" localSheetId="9">'09 Biobío'!$2:$5</definedName>
    <definedName name="_xlnm.Print_Titles" localSheetId="10">'10 Araucanía'!$2:$5</definedName>
    <definedName name="_xlnm.Print_Titles" localSheetId="11">'11 Los Ríos'!$2:$5</definedName>
    <definedName name="_xlnm.Print_Titles" localSheetId="12">'12 Los Lagos'!$2:$5</definedName>
    <definedName name="_xlnm.Print_Titles" localSheetId="14">'14 Magallanes '!$2:$5</definedName>
    <definedName name="_xlnm.Print_Titles" localSheetId="15">'15 Metropolitana'!$2:$5</definedName>
    <definedName name="_xlnm.Print_Titles" localSheetId="21">'21 DAI'!$2:$5</definedName>
    <definedName name="_xlnm.Print_Titles" localSheetId="23">'23 PERSONAS'!$2:$5</definedName>
    <definedName name="_xlnm.Print_Titles" localSheetId="24">'24 LABORATORIO'!$2:$5</definedName>
    <definedName name="_xlnm.Print_Titles" localSheetId="25">'25 SEMILLAS'!$2:$5</definedName>
  </definedNames>
  <calcPr calcId="145621"/>
</workbook>
</file>

<file path=xl/calcChain.xml><?xml version="1.0" encoding="utf-8"?>
<calcChain xmlns="http://schemas.openxmlformats.org/spreadsheetml/2006/main">
  <c r="I15" i="1" l="1"/>
  <c r="I12" i="37" l="1"/>
  <c r="I16" i="30" l="1"/>
  <c r="I15" i="34" l="1"/>
  <c r="I11" i="36" l="1"/>
  <c r="I12" i="35" l="1"/>
  <c r="I16" i="32" l="1"/>
  <c r="I13" i="31" l="1"/>
  <c r="I11" i="29" l="1"/>
  <c r="I12" i="28" l="1"/>
  <c r="I13" i="27" l="1"/>
  <c r="I12" i="26" l="1"/>
  <c r="I10" i="25" l="1"/>
  <c r="I13" i="24" l="1"/>
  <c r="I12" i="22" l="1"/>
  <c r="I16" i="21" l="1"/>
  <c r="I12" i="19" l="1"/>
  <c r="I16" i="18"/>
  <c r="I12" i="16" l="1"/>
  <c r="I12" i="15"/>
  <c r="I13" i="13"/>
  <c r="I10" i="12" l="1"/>
  <c r="I11" i="11" l="1"/>
  <c r="I10" i="10" l="1"/>
  <c r="I13" i="7" l="1"/>
  <c r="I11" i="6" l="1"/>
  <c r="I12" i="5" l="1"/>
  <c r="I14" i="4" l="1"/>
</calcChain>
</file>

<file path=xl/sharedStrings.xml><?xml version="1.0" encoding="utf-8"?>
<sst xmlns="http://schemas.openxmlformats.org/spreadsheetml/2006/main" count="1777" uniqueCount="621">
  <si>
    <t>NOMBRE INDICADOR</t>
  </si>
  <si>
    <t>AMBITO CONTROL</t>
  </si>
  <si>
    <t xml:space="preserve">RESPONSABLE: </t>
  </si>
  <si>
    <t xml:space="preserve">EQUIPO DE TRABAJO:  </t>
  </si>
  <si>
    <t>PRODUCTO ESTRATÉGICO (BIEN Y / O SERVICIO)  O PRODUCTO ESPECIFICO AL QUE SE VINCULA</t>
  </si>
  <si>
    <t>1. Equipaje acompañado, medios de transportes y mercancías de competencia del SAG, controlados para ingreso, importación o tránsito por territorio nacional.</t>
  </si>
  <si>
    <t>2. Vigilancia, control, supresión y erradicación de enfermedades y plagas silvoagropecuarias.</t>
  </si>
  <si>
    <t>4. Normativa sobre protección de los recursos naturales renovables aplicada e información territorial actualizada.</t>
  </si>
  <si>
    <t>5. Estrategias y posiciones de negociación establecidas en la apertura, mejora y defensa de mercados, en el ámbito bilateral y multilateral.</t>
  </si>
  <si>
    <t>6. Normativa de competencia del SAG fiscalizada.</t>
  </si>
  <si>
    <t>7. Productos Silvoagropecuarios y Animales certificados.</t>
  </si>
  <si>
    <t>8. Productos e Insumos autorizados y/o registrados para uso silvoagropecuarios.</t>
  </si>
  <si>
    <t>9. Proyectos cofinanciados para el mejoramiento del patrimonio sanitario.</t>
  </si>
  <si>
    <t>10. Análisis de Laboratorio realizados.</t>
  </si>
  <si>
    <t>11. Dirección y Gestión Estratégica de Procesos.</t>
  </si>
  <si>
    <t>12. Gestión de personas.</t>
  </si>
  <si>
    <t>13. Gestión de Recursos financieros, infraestructura y abastecimiento.</t>
  </si>
  <si>
    <t>14. Gestión de servicios Informáticos.</t>
  </si>
  <si>
    <t>1. Acrecentar la condición fito y zoosanitaria de los recursos silvoagropecuarios productivos.</t>
  </si>
  <si>
    <t>2. Proteger y mejorar los recursos naturales renovables de competencia del SAG.</t>
  </si>
  <si>
    <t>3. Consolidar al SAG como una autoridad fito y zoosanitaria capaz de apoyar la apertura y mantención de mercados.</t>
  </si>
  <si>
    <t>4. Lograr y mantener un alto nivel de calidad en la entrega de nuestros servicios.</t>
  </si>
  <si>
    <t>5. Prevenir el ingreso, erradicar y controlar plagas y enfermedades en territorio nacional.</t>
  </si>
  <si>
    <t>6 Asegurar que la certificación de productos de exportación otorgue garantías a los mercados internacionales.</t>
  </si>
  <si>
    <t>7. Asegurar el control de los insumos para la producción silvoagropecuaria y de otros productos.</t>
  </si>
  <si>
    <t>8. Potenciar el rol fiscalizador del Servicio.</t>
  </si>
  <si>
    <t>9. Optimizar nuestros procesos haciéndolos más ágiles y estandarizados.</t>
  </si>
  <si>
    <t>10. Hacer un uso eficaz y eficiente de los recursos asignados al SAG.</t>
  </si>
  <si>
    <t>11. Contar con información pertinente, confiable, accesible y oportuna.</t>
  </si>
  <si>
    <t>12. Desarrollar y mantener equipos de trabajo comprometidos y competentes.</t>
  </si>
  <si>
    <t>13. Disponer de la infraestructura y equipamiento acorde al Servicio.</t>
  </si>
  <si>
    <t>(Seleccione...)</t>
  </si>
  <si>
    <t>Eficacia</t>
  </si>
  <si>
    <t>Eficiencia</t>
  </si>
  <si>
    <t>Economía</t>
  </si>
  <si>
    <t>Calidad</t>
  </si>
  <si>
    <t>Proceso</t>
  </si>
  <si>
    <t>Producto</t>
  </si>
  <si>
    <t>Resultado</t>
  </si>
  <si>
    <t>Porcentaje de licencias médicas con derecho a recuperación con más de 6 meses y menos de 24 meses de antigüedad desde la fecha de su inicio que son recuperadas en el año t.</t>
  </si>
  <si>
    <t>(N° de licencias médicas con derecho a recuperación con más de 6 meses y menos de 24 meses de antigüedad desde la fecha de su inicio que son recuperadas en el año t/ N° total de licencias médicas con derecho a recuperación con más de 6 meses y menos de 24 meses de antiguedad desde la fecha de su inicio)*100</t>
  </si>
  <si>
    <t>(Nº de solicitudes de servicios del Programa de Certificación Fitosanitaria reagendadas/ Nº de solicitudes de servicios del Programa de Certificación Fitosanitaria aceptadas por la oficina sectorial)*100</t>
  </si>
  <si>
    <t>(Nº Fiscalizaciones de uso de plaguicidas realizadas en el año t, en zona de monitoreo definida en el año t-1)/ (Nº Fiscalizaciones de uso de plaguicidas con Acta de Denuncia y Citación realizadas en el año t-1, en zona de monitoreo definida)* 100.</t>
  </si>
  <si>
    <t>Planilla registro de tiempo resolución control de serie.</t>
  </si>
  <si>
    <t xml:space="preserve">(N° lotes embalajes inspeccionados en lugares de destino en el año t /N° total de lotes Programados de embalajes inspeccionado en lugares de destino para el año t)*100                                        </t>
  </si>
  <si>
    <t>REGIÓN METROPOLITANA</t>
  </si>
  <si>
    <t>OSCAR CONCHA DIAZ</t>
  </si>
  <si>
    <t>Tiempo promedio que demora el Servicio en resolver y notificar el control de serie para productos biológicos de tipo inmunológico.</t>
  </si>
  <si>
    <t>Sumatoria de los tiempos de resolución y notificación de las resoluciones de control de serie para productos biológicos de tipo inmunológico / N° de solicitudes de control de serie para productos biológicos de tipo inmunológico resueltas y notificadas</t>
  </si>
  <si>
    <t>18 días</t>
  </si>
  <si>
    <t>(1) La medición de este indicador considera las fiscalizaciones a las siguientes normativas:</t>
  </si>
  <si>
    <t>En ámbito pecuario: Ley de carnes, Reglamento de productos farmacéuticos de uso exclusivamente veterinario y Reglamento de</t>
  </si>
  <si>
    <t>Alimentos para animales.</t>
  </si>
  <si>
    <t>En ámbito agrícola y forestal: Uso y aplicación de plaguicidas , Comercio de plaguicidas y fertilizantes , Viveros y Depósitos de plantas,</t>
  </si>
  <si>
    <t>Productores de bebidas alcohólicas, Distribuidores de bebidas alcohólicas y Otras instancias de bebidas alcohólicas.</t>
  </si>
  <si>
    <t>En ámbito de recursos naturales renovables: Sistema nacional de certificación de productos orgánicos agrícolas y Tenedores de fauna</t>
  </si>
  <si>
    <t>silvestre.</t>
  </si>
  <si>
    <t>En ámbito de semillas: Comerciantes de semillas y viveros de plantas.</t>
  </si>
  <si>
    <t>(Nº de fiscalizaciones realizadas del plan anual de fiscalización/ Nº total de fiscalizaciones incluidas en el plan anual)*100</t>
  </si>
  <si>
    <r>
      <t xml:space="preserve">(N° de actividades realizadas del programa de clima laboral </t>
    </r>
    <r>
      <rPr>
        <sz val="9"/>
        <rFont val="Verdana"/>
        <family val="2"/>
      </rPr>
      <t>para el año t/N° de actividades planificadas en el programa de clima laboral</t>
    </r>
    <r>
      <rPr>
        <sz val="9"/>
        <rFont val="Verdana"/>
        <family val="2"/>
      </rPr>
      <t xml:space="preserve"> para el año t) * 100</t>
    </r>
  </si>
  <si>
    <t>Porcentaje de aplicaciones de análisis territorial creadas con SIG en la región, respecto a lo programado</t>
  </si>
  <si>
    <t>(Nº de aplicaciones de análisis territorial creadas con SIG en la región / Nº de aplicaciones programadas en la región)*100</t>
  </si>
  <si>
    <t>Documentos que contengan la descripción de la metodología de análisis y pasos prácticos utilizados  en la aplicación, además de información cartográfica digital asociada a cada aplicación regional y/o sectorial generada.</t>
  </si>
  <si>
    <t>EDUARDO FIGUEROA GOYCOLEA</t>
  </si>
  <si>
    <t xml:space="preserve">(N° de fiscalizaciones realizadas del plan anual de fiscalización /N° total de fiscalizaciones incluidas en el plan anual)*100 </t>
  </si>
  <si>
    <t>(Número de aplicaciones de análisis territorial creadas con SIG en la Región / Número de aplicaciones programadas en la región) *100</t>
  </si>
  <si>
    <t>Documentos que contenga la descripción de la metodología de análisis y pasos prácticos utilizados  en la aplicación, además de información cartográfica digital asociada a cada aplicación regional y/o sectorial generada.</t>
  </si>
  <si>
    <t>Porcentaje de cumplimiento de actividades del programa de clima laboral.</t>
  </si>
  <si>
    <t>(N° de actividades realizadas del programa de clima laboral para el año t/N° de actividades planificadas en el programa de clima laboral para el año t) * 100</t>
  </si>
  <si>
    <t>Programa  de Clima Laboral.                                                                  Informe de Avance Programa Clima Laboral año t.</t>
  </si>
  <si>
    <t>Porcentaje de Actividades de fiscalización ambiental de RCA realizadas en el año t, respecto a las actividades de fiscalización ambiental de RCA subprogramadas para el año t.</t>
  </si>
  <si>
    <t>(N° de actividades de fiscalización ambiental de RCA realizadas / N° de actividades de fiscalización ambiental de RCA subprogramas) *100</t>
  </si>
  <si>
    <t>Informe Semestral de Fiscalización de RCA de la Dirección Regional.</t>
  </si>
  <si>
    <t xml:space="preserve">Porcentaje de Actividades de Difusion realizadas a comerciantes, agricultores, productores, viveristas y estudiantes.                </t>
  </si>
  <si>
    <t xml:space="preserve">(Actividades de Difusion realizadas  a comerciantes, agricultores, productores y viveristas y estudiantes / Actividades de Difusion  programadas a comerciantes, agricultores, productores y viveristas y estudiantes)*100
</t>
  </si>
  <si>
    <t xml:space="preserve">Programa de difusión.                                                                       Informe de la actividad realizada.                              </t>
  </si>
  <si>
    <t>Porcentaje de solicitudes de servicios del Programa de Certificación Fitosanitaria reagendadas.</t>
  </si>
  <si>
    <t>(Nº de solicitudes de servicios del Programa de Certificación Fitosanitaria reagendadas  / Nº de solicitudes de servicios del Programa de Certificación Fitosanitaria aceptadas por la oficina sectorial )*100</t>
  </si>
  <si>
    <t>Informe Bases de datos obtenida de la aplicación informática "Sistema de Agendamiento".</t>
  </si>
  <si>
    <t xml:space="preserve">Porcentaje de facturas no afectas a multas pagadas en un plazo superior a 30 días. </t>
  </si>
  <si>
    <t>(N° total de facturas no afectas a multas pagadas en un plazo superior a 30 días desde la fecha de recepción en Tesoreria, oficina de partes u oficina de finanzas regional en el año t/ N° total de facturas no afectas a multas pagadas en el mes de analisis del año t) * 100</t>
  </si>
  <si>
    <t>2,5%</t>
  </si>
  <si>
    <t>Porcentaje de avance del gasto devengado en el año t.</t>
  </si>
  <si>
    <t>(Presupuesto devengado al año t  / Presupuesto vigente al año t ) *100</t>
  </si>
  <si>
    <t>En ámbito de semillas: Comerciantes de semillas y viveros de plantas</t>
  </si>
  <si>
    <t xml:space="preserve">Porcentaje de aplicaciones de análisis territorial creadas con SIG en cada región, respecto a lo programado. </t>
  </si>
  <si>
    <t>(Número de aplicaciones de análisis territorial creadas con SIG en cada Región  /   Número de aplicaciones programadas en cada región)*100</t>
  </si>
  <si>
    <t>Porcentaje de cumplimiento del plan anual de fiscalización.</t>
  </si>
  <si>
    <t>( N° de fiscalizaciones realizadas del Plan Anual de Fizcalización / N° Total de fiscalizaciones incluidas en el Plan Anual)*100</t>
  </si>
  <si>
    <t>( N° de actividades realizadas del Programa de Clima Laboral  para el año t /N° de actividades planificadas en el programa de Clima Laboral  para el año t)*100</t>
  </si>
  <si>
    <t>Porcentaje de causas que son resueltas en un plazo superiror a 100 días.</t>
  </si>
  <si>
    <t xml:space="preserve"> (Número de revisiones a rutas del SNDMF realizadas / Número de revisiones a rutas del SNDMF programadas) * 100</t>
  </si>
  <si>
    <t>Informe mensual regional del SNDMF.</t>
  </si>
  <si>
    <t>DIVISIÓN DE PROTECCIÓN PECUARIA</t>
  </si>
  <si>
    <t>JOSÉ IGNACIO GÓMEZ MEZA</t>
  </si>
  <si>
    <t>(Número de  acciones de difusión de programas pecuarios realizadas en el año t / Número de  acciones de difusión de programas pecuarios programados en el año t)*100</t>
  </si>
  <si>
    <t xml:space="preserve">Plan anual de difusión.
Informe de cumplimiento de plan anual de difusión.
</t>
  </si>
  <si>
    <t>(Número de  supervisiones al proceso de fiscalizaciones pecuarias realizadas en el año t / Número de  supervisiones al proceso de fiscalizaciones pecuarias programadas en el año t)*100</t>
  </si>
  <si>
    <t>Programa Anual de Supervisiones al proceso de fiscalizaciones pecuarias aprobado por el Jefe/a de la División de Protección Pecuaria.
Informes de Supervisión.</t>
  </si>
  <si>
    <t>Porcentaje de cumplimiento de actividades del plan de clima laboral.</t>
  </si>
  <si>
    <r>
      <t>(Número de actividades realizadas del plan de clima laboral</t>
    </r>
    <r>
      <rPr>
        <sz val="9"/>
        <rFont val="Verdana"/>
        <family val="2"/>
      </rPr>
      <t xml:space="preserve"> para el año t / Número de actividades programadas en el plan de clima laboral </t>
    </r>
    <r>
      <rPr>
        <sz val="9"/>
        <rFont val="Verdana"/>
        <family val="2"/>
      </rPr>
      <t>para el año t) * 100</t>
    </r>
  </si>
  <si>
    <r>
      <t>Plan de clima laboral</t>
    </r>
    <r>
      <rPr>
        <sz val="9"/>
        <rFont val="Verdana"/>
        <family val="2"/>
      </rPr>
      <t>.
Informe de avance programa de clima laboral.</t>
    </r>
  </si>
  <si>
    <t>Porcentaje de actividades de formación (congresos, seminarios, cursos, talleres u otras) a las que asiste personal de la División de Protección Pecuaria en Cometidos al Exterior, que son replicadas en el SAG.</t>
  </si>
  <si>
    <t>(Número de actividades de formación (congresos, seminarios, cursos, talleres u otras) a las que asiste personal de la División de Protección Pecuaria en Cometidos al Exterior, que son replicadas en el SAG en el año t / Número de actividades de formación (congresos, seminarios, cursos, talleres u otras) a las que asiste personal de la División de Protección Pecuaria en Cometidos al Exterior en el año t) *100</t>
  </si>
  <si>
    <t>Ficha de antecedentes para cometido al exterior.
Lista de asistencia de cada presentación replicada.
Presentación realizada por funcionario como réplica del congreso, seminario, curso u otro que asistió en el Cometido al Exterior.</t>
  </si>
  <si>
    <t>Porcentaje de etapas realizadas para la actualización de capas entregadas en el año t-1, para cargar en IDE Minagri en el año t.
Etapas: 
A) Definición de actividades para la actualización de las capas entregadas en año t-1 por la División.
B) Procesamiento de la información.
C) Entrega de la información.</t>
  </si>
  <si>
    <t>Sumatoria de Etapas: (A 30% + B 40% + C 30%)</t>
  </si>
  <si>
    <r>
      <t>Programa de entrega de información División año t</t>
    </r>
    <r>
      <rPr>
        <sz val="9"/>
        <rFont val="Verdana"/>
        <family val="2"/>
      </rPr>
      <t>.
Documento de envío con información para IDE Minagri.</t>
    </r>
  </si>
  <si>
    <t xml:space="preserve">Eficacia </t>
  </si>
  <si>
    <t>(N° de fiscalizaciones realizadas del plan anual de fiscalización / N° de fiscalizaciones incluidas en el plan anual) * 100</t>
  </si>
  <si>
    <t>Porcentaje de aplicaciones de análisis territorial creadas con SIG en la región, respecto a lo programado.</t>
  </si>
  <si>
    <t xml:space="preserve">Producto </t>
  </si>
  <si>
    <t>(Número de aplicaciones de análisis territorial creadas con SIG en la región  /   Número de aplicaciones programadas en la región)*100</t>
  </si>
  <si>
    <t>(N° de publicaciones en medios de comunicación realizadas/ N° de publicaciones programadas)*100</t>
  </si>
  <si>
    <t>(N° de seminarios realizados / N° de seminarios programados)*100</t>
  </si>
  <si>
    <t>(N° de actividades de capacitación realizadas / N° de actividades de capacitación programadas) *100</t>
  </si>
  <si>
    <t>(Número de actividades realizadas en el año t / Número de actividades planificadas para el año t) * 100</t>
  </si>
  <si>
    <t>Oficio mensual al CAIGG de las actividades realizadas y Plan Anual de Auditoría.</t>
  </si>
  <si>
    <t>(Número de Actividades de aseguramiento realizadas dentro del plazo definido en el Plan Anual  en el año t/ Número total de Actividades de aseguramiento planificadas para el año t) * 100%</t>
  </si>
  <si>
    <t>Porcentaje de reportes emitidos a la Dirección Nacional relativos al seguimiento de los compromisos derivados de los Informes de Auditoría emitidos por la Contraloría General de la República (CGR).</t>
  </si>
  <si>
    <t>DEPARTAMENTO DE LAS PERSONAS</t>
  </si>
  <si>
    <t>RENE NAVARRO OURCILLEON</t>
  </si>
  <si>
    <t>Programa de Supervisiones año t.
Informes de supervisión.</t>
  </si>
  <si>
    <t>DIVISIÓN DE PROTECCIÓN DE RECURSOS NATURALES RENOVABLES</t>
  </si>
  <si>
    <t>JOSE ROBERTO ROJAS CORNEJO</t>
  </si>
  <si>
    <r>
      <t>Porcentaje de  cumplimiento del programa anual de supervisión al proceso de fiscalización de  Tenedores de Fauna de</t>
    </r>
    <r>
      <rPr>
        <sz val="9"/>
        <rFont val="Verdana"/>
        <family val="2"/>
      </rPr>
      <t xml:space="preserve"> Vida Silvestre en el año t.</t>
    </r>
  </si>
  <si>
    <t>Programa de Supervisión  e  Informe de Supervisión.</t>
  </si>
  <si>
    <r>
      <t>Porcentaje de  cumplimiento del programa anual de supervisión al proceso</t>
    </r>
    <r>
      <rPr>
        <sz val="9"/>
        <rFont val="Verdana"/>
        <family val="2"/>
      </rPr>
      <t xml:space="preserve"> de fiscalización de Agricultura Orgánica en el año t.</t>
    </r>
  </si>
  <si>
    <t>Sumatoria de Etapas: (A 30%+B 40%+C 30%)</t>
  </si>
  <si>
    <t>Programa entrega de información de División del año (t-1).
Documento envio con informacion para IDE MINAGRI.</t>
  </si>
  <si>
    <r>
      <t xml:space="preserve">(N° actividades realizadas del programa de clima laboral </t>
    </r>
    <r>
      <rPr>
        <sz val="9"/>
        <rFont val="Verdana"/>
        <family val="2"/>
      </rPr>
      <t>para el año t/ N° de actividades planificadas en el programa  de clima laboral</t>
    </r>
    <r>
      <rPr>
        <sz val="9"/>
        <rFont val="Verdana"/>
        <family val="2"/>
      </rPr>
      <t xml:space="preserve"> para el año t) * 100</t>
    </r>
  </si>
  <si>
    <t>Programa actividades de clima laboral e Informe de cumplimiento año t.</t>
  </si>
  <si>
    <t>DIRECCIÓN NACIONAL</t>
  </si>
  <si>
    <t>OSCAR CAMACHO INOSTROZA</t>
  </si>
  <si>
    <t>Porcentaje  de visitas y/o video conferencias  realizadas por la Dirección Nacional en el año t, respecto del total de visitas y/o video conferencias programadas en el año t.</t>
  </si>
  <si>
    <t>(N° de visitas y/o video conferencias realizadas por la Dirección Nacional en el año t/N° de visitas y/o video conferencias programadas por la Dirección Nacional en el año t) * 100</t>
  </si>
  <si>
    <t>Porcentaje de cumplimiento del programa de reuniones de comité directivo del año t.</t>
  </si>
  <si>
    <t xml:space="preserve">(N° de comités directivos realizados en el año t/ N° de comités directivos programados en el año t) * 100  </t>
  </si>
  <si>
    <t>11. Dirección y Gestión Estratégica de Procesos</t>
  </si>
  <si>
    <t>(N° de informes  mensuales del Departamento de Comunicaciones elaborados/ N° de informes programados en el año t)*100</t>
  </si>
  <si>
    <t xml:space="preserve">Porcentaje  de actualización de contenidos de transparencia activa publicados en sitio web institucional en el año t.
</t>
  </si>
  <si>
    <t>(N° de actualizaciones realizadas  en el año t/ N° de actualizaciones programadas en el año t) * 100</t>
  </si>
  <si>
    <t>Porcentaje de cumplimiento del programa de clima laboral.</t>
  </si>
  <si>
    <r>
      <t xml:space="preserve">(Número de actividades realizadas del programa de clima laboral </t>
    </r>
    <r>
      <rPr>
        <sz val="9"/>
        <rFont val="Verdana"/>
        <family val="2"/>
      </rPr>
      <t xml:space="preserve">para el año t / Número de actividades planificadas en el programa </t>
    </r>
    <r>
      <rPr>
        <sz val="9"/>
        <rFont val="Verdana"/>
        <family val="2"/>
      </rPr>
      <t>para el año t) *100</t>
    </r>
  </si>
  <si>
    <t xml:space="preserve">EQUIPO DE TRABAJO  </t>
  </si>
  <si>
    <t>: DIVISIÓN PROTECCIÓN AGRÍCOLA Y FORESTAL</t>
  </si>
  <si>
    <t>RESPONSABLE</t>
  </si>
  <si>
    <t>: RODRIGO ASTETE ROCHA</t>
  </si>
  <si>
    <t>(N° de visitas integrales de la DPAF realizadas en el año t / N° de visitas integrales de la DPAF programadas en el año t) * 100</t>
  </si>
  <si>
    <t xml:space="preserve">(N° de compromisos de responsabilidad de la DPAF realizados en el año t  /N° de compromisos establecidos en las reuniones que tienen plazo de realización en el año t) * 100 </t>
  </si>
  <si>
    <t>(*) La medición de este indicador considera las fiscalizaciones a las siguientes normativas:</t>
  </si>
  <si>
    <t>Viveros y Depósitos de plantas</t>
  </si>
  <si>
    <t>Comercio de plaguicidas y fertilizantes (incluye formuladoras de plaguicidas)</t>
  </si>
  <si>
    <t>Uso y aplicación de plaguicidas (incluye estaciones experimentales)</t>
  </si>
  <si>
    <t>Productores de bebidas alcohólicas (incluye plantaciones de vides y operativo de vendimia)</t>
  </si>
  <si>
    <t>Distribuidores de bebidas alcohólicas</t>
  </si>
  <si>
    <t>Otras instancias de bebidas alcohólicas</t>
  </si>
  <si>
    <t>RICARDO PORCEL RIVERA</t>
  </si>
  <si>
    <t>Porcentaje de pupas machos estériles entregados</t>
  </si>
  <si>
    <t>(sumatoria de las pupas machos entregados / sumatoria de las pupas machos programadas para liberación) * 100</t>
  </si>
  <si>
    <t>Porcentaje de revisiones a rutas SNDMF (Sistema Nacional Detección Mosca de la Fruta) realizadas respecto a las programadas</t>
  </si>
  <si>
    <t>(N° de revisiones a rutas realizadas/N° de revisiones a rutas programadas)*100</t>
  </si>
  <si>
    <t>Porcentaje de supervisiones realizadas a Controles Fronterizos respecto al total de supervisiones programadas</t>
  </si>
  <si>
    <t>(N° de Supervisiones a Controles Fronterizos realizadas/N° de Supervisiones a Controles Fronterizos programadas)*100</t>
  </si>
  <si>
    <r>
      <t>(Número de aplicaciones de análisis territorial creadas con SIG en la</t>
    </r>
    <r>
      <rPr>
        <sz val="9"/>
        <color rgb="FFFF0000"/>
        <rFont val="Verdana"/>
        <family val="2"/>
      </rPr>
      <t xml:space="preserve"> </t>
    </r>
    <r>
      <rPr>
        <sz val="9"/>
        <rFont val="Verdana"/>
        <family val="2"/>
      </rPr>
      <t>Región/Número de aplicaciones programadas en la región)*100</t>
    </r>
  </si>
  <si>
    <r>
      <t xml:space="preserve">(N° de actividades realizadas del programa de clima laboral </t>
    </r>
    <r>
      <rPr>
        <sz val="9"/>
        <rFont val="Verdana"/>
        <family val="2"/>
      </rPr>
      <t>para el año t/N° de actividades planificadas en el programa de clima laboral</t>
    </r>
    <r>
      <rPr>
        <sz val="9"/>
        <rFont val="Verdana"/>
        <family val="2"/>
      </rPr>
      <t xml:space="preserve"> para el año t)*100</t>
    </r>
  </si>
  <si>
    <t>(*) La medición de este indicador considera las ficalizaciones a las siguientes normativas:</t>
  </si>
  <si>
    <t>En ámbito pecuario: Ley de carnes, Reglamento de productos farmacéuticos de uso exclusivamente veterinario y Reglamento de Alimentos para animales</t>
  </si>
  <si>
    <t xml:space="preserve">En ámbito agrícola y forestal: Uso y aplicación de plaguicidas , Comercio de plaguicidas y fertilizantes , Viveros y Depósitos de plantas, Productores de bebidas alcohólicas, </t>
  </si>
  <si>
    <t>Distribuidores de bebidas alcohólicas y Otras instancias de bebidas alcohólicas.</t>
  </si>
  <si>
    <t>En ámbito de recursos naturales renovables: Sistema nacional de certificación de productos orgánicos agrícolas y Tenedores de fauna silvestre.</t>
  </si>
  <si>
    <t>Porcentaje de revisión a rutas del SNDMF (Sistema Nacional de Detección de Mosca de la Fruta).</t>
  </si>
  <si>
    <t>FRANCISCA HERRERA MONASTERIO</t>
  </si>
  <si>
    <t>Porcentaje de actividades de verificación de incorporación  / reforzamiento  de olores de interés SAG de los Equipos Detectores realizadas respecto del total de actividades de verificación  de incorporación/reforzamiento de olores de interés SAG de los Equipos Detectores programadas.</t>
  </si>
  <si>
    <t>(N° de actividades de verificación de incorporación / reforzamiento de olores de interés SAG realizadas / N° total de actividades de  verificación de incorporación / reforzamiento de olores de interés SAG programadas para el año t)*100</t>
  </si>
  <si>
    <t>(N° de fiscalizaciones realizadas del plan anual de fiscalización / N° total de fiscalizaciones incluidas en el plan anual) *100.</t>
  </si>
  <si>
    <t>Informe consolidado de fiscalizaciones realizadas el año t, según normativa incorporada en la medición del indicador.                                                                                                       Programa anual de fiscalización de cada normativa.</t>
  </si>
  <si>
    <t>Porcentaje de cumplimiento del programa anual de supervisiones a fiscalización de Agricultura Orgánica en el año t.</t>
  </si>
  <si>
    <t>N° de supervisiones a fiscalización de agricultura orgánica realizadas en el año t /N° de supervisiones a fiscalización de Agricultura orgánica programadas en el año t)*100</t>
  </si>
  <si>
    <t>(N° de aplicaciones de análisis territoral creadas con SIG en la Región / N° de aplicaciones programadas en la región)*100</t>
  </si>
  <si>
    <t>Porcentaje de comunicados de prensa elaborados y publicados.</t>
  </si>
  <si>
    <t>(N° de comunicados de prensa realizados /N° de comunicados de prensa programados)*100</t>
  </si>
  <si>
    <t>Informe de cumplimiento del Programa de Clima Laboral.   
Programa de actividades de Clima laboral pára el año t</t>
  </si>
  <si>
    <t xml:space="preserve">Porcentaje de aplicaciones de análisis territorial creadas con SIG en  la región, respecto a lo programado. </t>
  </si>
  <si>
    <t xml:space="preserve">(Número de aplicaciones de análisis territorial creadas con SIG en la Región  / Número de aplicaciones programadas en la región)*100
</t>
  </si>
  <si>
    <t>Porcentaje de establecimientos pecuarios inspeccionados y/o muestreados para vigilancia de enfermedades exóticas o endémicas, respecto de lo programado en el Programa Nacional de Vigilancia.</t>
  </si>
  <si>
    <t>(Númerode establecimientos inspeccionados y/o muestreados para vigilancia de enfermedades exóticas y/o endémicas / Número de establecimientos pecuarios programados a inspeccionar o muestrear en el año según norma técnica) * 100</t>
  </si>
  <si>
    <t>Porcentaje de cumplimiento del plan anual de fiscalización (*)</t>
  </si>
  <si>
    <t>(N° de fiscalizaciones realizadas del plan anual de fiscalización /N° total de fiscalizaciones incluidas en el plan anual)*100</t>
  </si>
  <si>
    <t>Porcentaje de solicitudes de servicios del Programa de Certificación Fitosanitaria forestal reagendadas.</t>
  </si>
  <si>
    <t>(Nº de solicitudes de servicios del Programa de Certificación Fitosanitaria forestal reagendadas/Nº de solicitudes de servicios del Programa de Certificación Fitosanitaria forestal aceptadas por la oficina sectorial)*100</t>
  </si>
  <si>
    <t>Bases de datos de solicitudes de servicio de Establecimientos, obtenidas de la aplicación informática " Sistema de agendamiento"
F-CER-CER-PA-013 "Servicios no ingresados en el Sistema de agendamiento"</t>
  </si>
  <si>
    <r>
      <t>Porcentaje de cumplimiento de actividades del programa de clima laboral</t>
    </r>
    <r>
      <rPr>
        <sz val="9"/>
        <rFont val="Verdana"/>
        <family val="2"/>
      </rPr>
      <t>.</t>
    </r>
  </si>
  <si>
    <r>
      <t xml:space="preserve">(N° de actividades realizadas del programa de clima laboral </t>
    </r>
    <r>
      <rPr>
        <sz val="9"/>
        <rFont val="Verdana"/>
        <family val="2"/>
      </rPr>
      <t xml:space="preserve"> para el año t/N° de actividades planificadas en el programa de clima laboral </t>
    </r>
    <r>
      <rPr>
        <sz val="9"/>
        <rFont val="Verdana"/>
        <family val="2"/>
      </rPr>
      <t xml:space="preserve"> para el año t) * 100</t>
    </r>
  </si>
  <si>
    <t>Programa anual de actividades de Clima Laboral año t. Informe de avance del programa de Clima laboral año t.</t>
  </si>
  <si>
    <t>Porcentaje de facturas no afectas a multas pagadas en un plazo superior a 30 días.</t>
  </si>
  <si>
    <t>REGIÓN DE ANTOFAGASTA</t>
  </si>
  <si>
    <t>ANGELICA VIVALLO VIVALLO</t>
  </si>
  <si>
    <t>Porcentaje de cumplimiento del plan anual de fiscalización</t>
  </si>
  <si>
    <t>(N° de fiscalizaciones realizadas del plan anual de fiscalización / N° total de fiscalización incluidas en el plan anual) *100</t>
  </si>
  <si>
    <t>Informe consolidado de fiscalizaciones realizadas en el año t, según normativa.                      Programa anual de fiscalización de cada normativa.</t>
  </si>
  <si>
    <t>(N° de aplicaciones de análisis territorial creadas con SIG en la región / N° de aplicaciones programadas en la región) *100</t>
  </si>
  <si>
    <t>Programa de clima laboral en el año t.                                           informe de cumplimiento en el año t.</t>
  </si>
  <si>
    <t>3,5%</t>
  </si>
  <si>
    <t>Porcentaje de las denuncias de enfermedades recibidas que son correctamente resueltas según estándar técnico en el año t.</t>
  </si>
  <si>
    <t>(N°  de denuncias correctamente resueltas según estándar técnico en el año t / N° de denuncias recibidas en el año t) * 100</t>
  </si>
  <si>
    <t>Porcentaje de revisión a rutas del Sistema Nacional de Detección de Mosca de la Fruta</t>
  </si>
  <si>
    <t>REGION DE MAGALLANES Y ANTARTICA CHILENA</t>
  </si>
  <si>
    <t>MARIA ISABEL SANCHEZ LOPEZ</t>
  </si>
  <si>
    <t>(N° de fiscalizaciones realizadas del plan anual de fiscalización / N° total de fiscalizaciones incluidas en el plan anual)* 100</t>
  </si>
  <si>
    <r>
      <t>(Numero de aplicaciones de análisis territorial creadas con SIG en</t>
    </r>
    <r>
      <rPr>
        <sz val="9"/>
        <color rgb="FFFF0000"/>
        <rFont val="Verdana"/>
        <family val="2"/>
      </rPr>
      <t xml:space="preserve"> </t>
    </r>
    <r>
      <rPr>
        <sz val="9"/>
        <rFont val="Verdana"/>
        <family val="2"/>
      </rPr>
      <t>Región / Número de aplicaciones programadas en cada región)*100</t>
    </r>
  </si>
  <si>
    <r>
      <t xml:space="preserve">(N° de actividades realizadas del programa de clima laboral </t>
    </r>
    <r>
      <rPr>
        <sz val="9"/>
        <rFont val="Verdana"/>
        <family val="2"/>
      </rPr>
      <t>el año t / N° de actividades planificadas en el programa de clima laboral</t>
    </r>
    <r>
      <rPr>
        <sz val="9"/>
        <rFont val="Verdana"/>
        <family val="2"/>
      </rPr>
      <t xml:space="preserve"> el año t)*100</t>
    </r>
  </si>
  <si>
    <t>Porcentaje de estaciones de prospección agrícola general del Programa Vigilancia Agrícola con detección de plagas.</t>
  </si>
  <si>
    <t>(Numero de estaciones de prospeccion agrícola general con resultado positivo a plaga/ Numero de estaciones de prospección agrícola general realizadas)*100</t>
  </si>
  <si>
    <t>Porcentaje de implementación de técnicas bajo sistema calidad 17025 para las áreas de semillas y  serología.</t>
  </si>
  <si>
    <t>(N° de técnicas implementadas/N° de técnicas programadas)*100</t>
  </si>
  <si>
    <t xml:space="preserve">Sumatoria de los días  hábiles totales de tramitación de todas las causas que fueron notificadas en la Región en el año t/ N° Total de causas con Resolución notificada en el año t. </t>
  </si>
  <si>
    <t>85 dias</t>
  </si>
  <si>
    <t>(Numero de datos informados con inconsistencias en los registros Intercepciones y Abandono en sistema Furi/Numero de total de datos informados en Registro Brican)*100</t>
  </si>
  <si>
    <t xml:space="preserve">EQUIPO DE TRABAJO: </t>
  </si>
  <si>
    <t>Porcentaje de cumplimiento de actividades del programa de Clima Laboral.</t>
  </si>
  <si>
    <t>(N° de actividades realizadas del programa de clima laboral  el año t/ N° de actividades programa de clima laboral el año t )*100</t>
  </si>
  <si>
    <r>
      <t xml:space="preserve">1.- Programa actividades de clima laboral año t
2.- Informe de cumplimiento al año t. </t>
    </r>
    <r>
      <rPr>
        <strike/>
        <sz val="9"/>
        <color rgb="FFFF0000"/>
        <rFont val="Verdana"/>
        <family val="2"/>
      </rPr>
      <t/>
    </r>
  </si>
  <si>
    <t>(Número de muestras de fiscalización de comercio de semillas informadas entre el 01/01/ año t al 31/12/año t en un plazo de 30 días corridos desde su recepción /Número total de muestras de fiscalización de comercio de semillas recepcionadas entre el 01/01/año t al 30/11/año t)*100</t>
  </si>
  <si>
    <t>(Número de nuevas técnicas implementadas y validadas de metales pesados en fruta mediante Espectroscopia de Absorción Atómica  en el año t/ Número total de nuevas técnicas implementadas en metales pesados en fruta  mediante Espectroscopia de Absorción Atómica en el año t )*100</t>
  </si>
  <si>
    <t>(N° de Laboratorios autorizados Pecuarios supervisados en el año t/ N° de Laboratorios autorizados Pecuarios existente)*100</t>
  </si>
  <si>
    <t>Sumatoria del tiempo (días) de respuesta de análisis de detección de influenza aviar gen matrix de muestras recibidas por control oficial durante  el año  t /número de análisis de detección de influenza aviar gen matrix de muestras recibidas por control oficial durante  el año t</t>
  </si>
  <si>
    <t>2.4</t>
  </si>
  <si>
    <t>DIVISIÓN JURÍDICA</t>
  </si>
  <si>
    <t>Informe consolidado de respuestas relativas a solicitudes de revisión de resoluciones sancionatorias regionales.</t>
  </si>
  <si>
    <t xml:space="preserve">Porcentaje de actuaciones realizadas al año t  relativas  a solicitudes ingresadas a Fiscalía al año t relativas a los documentos oficiales.
      </t>
  </si>
  <si>
    <t>(N° de  actuaciones realizadas al 31/12  año t relativas a documentos oficiales  / Nº de  solicitudes ingresadas a Fiscalía  relativas a documentos oficiales  entre el 01/01 año t al 30/11 año t)*100</t>
  </si>
  <si>
    <t xml:space="preserve">Informe consolidado de actuaciones relativas a documentos oficiales con información que puede ser obtenida del Sistema documental vigente o Ceropapel.
</t>
  </si>
  <si>
    <t>Porcentaje de actuaciones realizadas al año t a solicitudes ingresadas al Subdepartamento de Tenencia de Tierra y Agua al año t.</t>
  </si>
  <si>
    <r>
      <t xml:space="preserve">(Nº de actuaciones realizadas al 31/12 año t del ámbito del Subdepartamento de Tenencia de Tierra y Aguas/ Nº solicitudes ingresadas al Subdepartamento de Tenencia de Tierra y Agua  </t>
    </r>
    <r>
      <rPr>
        <strike/>
        <sz val="9"/>
        <rFont val="Verdana"/>
        <family val="2"/>
      </rPr>
      <t xml:space="preserve"> </t>
    </r>
    <r>
      <rPr>
        <sz val="9"/>
        <rFont val="Verdana"/>
        <family val="2"/>
      </rPr>
      <t>01/01 año t al 30/11 año t ) * 100</t>
    </r>
  </si>
  <si>
    <t>Informe consolidado de actuaciones del ámbito del Subdepartamento de Tierra y Aguas con información que puede ser obtenida del Sistema documental vigente o Ceropapel.</t>
  </si>
  <si>
    <t>(Nº actuaciones realizadas en el 31/12 año t del ámbito de la Unidad Normativa  / Nº solicitudes ingresadas a la Unidad Normativa entre el 01/01 año t al 30/11 año t) * 100</t>
  </si>
  <si>
    <t xml:space="preserve">Consolidado de actuaciones realizadas relativos a temas de Unidad Normativa con información que puede ser obtenida del Sistema documental vigente o Ceropapel. </t>
  </si>
  <si>
    <r>
      <t>Programa de clima laboral del año t.</t>
    </r>
    <r>
      <rPr>
        <strike/>
        <sz val="9"/>
        <rFont val="Verdana"/>
        <family val="2"/>
      </rPr>
      <t xml:space="preserve"> 
</t>
    </r>
    <r>
      <rPr>
        <sz val="9"/>
        <rFont val="Verdana"/>
        <family val="2"/>
      </rPr>
      <t>Informe de cumplimiento del año t.</t>
    </r>
  </si>
  <si>
    <t>JAIME PEÑA CABEZON</t>
  </si>
  <si>
    <t>(N° de fiscalizaciones realizadas del plan anual de fiscalización / N° total de fiscalizaciones incluidas en el plan anual) *100</t>
  </si>
  <si>
    <t>(N° de aplicaciones de análisis territorial creadas con SIG en la Región / N° de aplicaciones programadas en la Región) *100</t>
  </si>
  <si>
    <t>(N° de actividades realizadas del programa de clima laboral para el año t / N° de actividades planificadas en el programa de clima laboral para el año t) *100</t>
  </si>
  <si>
    <t>(N° de supervisiones realizadas  en el ámbito de la trazabilidad animal a sectores en el año t / N° de supervisiones programadas a realizar en el ámbito de la trazabilidad animal a sectores en el año t ) *100</t>
  </si>
  <si>
    <t>Programa anual de supervisiones pecuarias firmado por el Director Regional. 
Informe consolidado de Supervisiones realizadas en el año.</t>
  </si>
  <si>
    <t>(N° de denuncias atendidas de enfermedades recibidas en el plazo establecido en el año t / N° total de denuncias recibidas en el año t ) *100</t>
  </si>
  <si>
    <t>(N° de detecciones de Lobesia botrana en predios vid en el área libre con implementación de acciones inmediatas en un plazo máximo de 4 días hábiles, en el año t / N° de detecciones de Lobesia botrana en predios vid en e área libre en el año) *100</t>
  </si>
  <si>
    <t>2.5%</t>
  </si>
  <si>
    <t>(N° de supervisiones realizadas al proceso de fiscalización en el año t/ N° de de supervisiones programadas al proceso de fiscalización en el año t)*100</t>
  </si>
  <si>
    <t>(N° de actividades de fiscalización ambiental de RCA realizadas / N° de actividades de fiscalización ambiental de RCA subprogramadas) * 100</t>
  </si>
  <si>
    <t xml:space="preserve">(N° de licencias médicas con derecho a recuperación con más de 6 meses y menos de 24 meses de antigüedad desde la fecha de su inicio que son recuperadas en el año t / N° total de licencias médicas con derecho a recuperación con más de 6 meses y menos de 24 meses de antigüedad desde la fecha de su inicio) *100
</t>
  </si>
  <si>
    <t>Hoja de envío conductora del Reporte emitido a la Dirección Nacional.
Hoja de Envío remitida a la Dirección Nacional informando del número de reportes comprometidos para el año t por parte de la División de Auditoría Interna.</t>
  </si>
  <si>
    <t>(N° de muestras de suelo de inspección de viveros recibidas entre 01/01/año t y 30/11/año t y respondidas en el año calendario dentro de 15 días corridos desde su recepción / N° de muestras de suelo de inspección de vivero recepcionadas al año t entre 01/01/año t y 30/11/año t)*100</t>
  </si>
  <si>
    <t>Porcentaje de muestras de fiscalización de comercio de semillas respondidas en un plazo de 30 días.</t>
  </si>
  <si>
    <t>Porcentaje de muestras de suelo de inspección de vivero respondidas en un plazo de 15 días corrido.</t>
  </si>
  <si>
    <t>Porcentaje de Laboratorios autorizados Pecuarios supervisados en el año t.</t>
  </si>
  <si>
    <t>Tiempo promedio de respuesta de los análisis de detección de influenza aviar gen matrix.</t>
  </si>
  <si>
    <r>
      <t>(Número de supervisiones realizadas al proceso de fiscalización de</t>
    </r>
    <r>
      <rPr>
        <b/>
        <sz val="9"/>
        <rFont val="Verdana"/>
        <family val="2"/>
      </rPr>
      <t xml:space="preserve"> </t>
    </r>
    <r>
      <rPr>
        <sz val="9"/>
        <rFont val="Verdana"/>
        <family val="2"/>
      </rPr>
      <t>Tenedores de Fauna de Vida Silvestre en el año t/Número de supervisiones programadas al proceso de fiscalización de Tenedores de Fauna del Vida Silvestre en el año t)*100</t>
    </r>
  </si>
  <si>
    <r>
      <t>(Número de supervisiones realizadas al proceso de fiscalización de Agricultura Orgánica</t>
    </r>
    <r>
      <rPr>
        <b/>
        <sz val="9"/>
        <rFont val="Verdana"/>
        <family val="2"/>
      </rPr>
      <t xml:space="preserve"> </t>
    </r>
    <r>
      <rPr>
        <sz val="9"/>
        <rFont val="Verdana"/>
        <family val="2"/>
      </rPr>
      <t>en el año t/Número de supervisiones programadas al proceso de fiscalización de Agricultura Orgánica en el año t)*100</t>
    </r>
  </si>
  <si>
    <t>Porcentaje de cumplimiento de actividades del programa de clima laboral en el año t.</t>
  </si>
  <si>
    <t xml:space="preserve">(N° de actividades realizadas del programa de clima laboral para el año t/ N° de actividades planificadas en el programa de clima laboral para el año t) * 100
</t>
  </si>
  <si>
    <r>
      <t>Programa anual de Fiscalizaciones de cada normativa.  Informe consolidado de fiscalizaciones realizadas en el año t, según normativa.</t>
    </r>
    <r>
      <rPr>
        <strike/>
        <sz val="9"/>
        <rFont val="Verdana"/>
        <family val="2"/>
      </rPr>
      <t xml:space="preserve">
</t>
    </r>
  </si>
  <si>
    <t>Número de aplicaciones de análisis territorial creadas con SIG en la Región / Número de aplicaciones programadas en la Región)*100</t>
  </si>
  <si>
    <t>(N° de actividades realizadas del programa de clima laboral para el año t/ N° de actividades planificadas en el programa de clima laboral para el año t) * 100</t>
  </si>
  <si>
    <r>
      <t xml:space="preserve">Programa de Clima Laboral </t>
    </r>
    <r>
      <rPr>
        <sz val="9"/>
        <rFont val="Verdana"/>
        <family val="2"/>
      </rPr>
      <t xml:space="preserve">e Informe de avance de programa </t>
    </r>
    <r>
      <rPr>
        <sz val="9"/>
        <rFont val="Verdana"/>
        <family val="2"/>
      </rPr>
      <t>año t.</t>
    </r>
  </si>
  <si>
    <t>(N° de establecimientos inspeccionados y/o muestreados para vigilancia de enfermedades exóticas y/o endémicas / N° de establecimientos pecuarios programados a inspeccionar o muestrear en el año según norma técnica)*100</t>
  </si>
  <si>
    <t>Porcentaje de cumplimiento del Programa Anual de Supervisión al proceso de fiscalizaciones pecuarias (Ley de Carne, Reglamento de Medicamentos Veterinarios y Reglamento de Alimentos para Animales) desde Regiones a Sectores.</t>
  </si>
  <si>
    <t>(Número de  supervisiones al proceso de fiscalizaciones pecuarias realizadas desde regiones a sectores en el año t / Número de  supervisiones al proceso de fiscalizaciones pecuarias programadas a realizar desde regiones a sectores en el año t ) *100</t>
  </si>
  <si>
    <t>Programa Anual de Supervisiones al proceso de fiscalizaciones pecuarias aprobado por el Director/a Regional e Informes de Supervisión realizadas.</t>
  </si>
  <si>
    <t>Porcentaje de trampas de Lobesia botrana revisadas.</t>
  </si>
  <si>
    <t>((Nº de revisiones a  trampas de Lobesia botrana mes t) / 2) / (Nº de trampas de Lobesia botrana existentes a inicios mes t))*100</t>
  </si>
  <si>
    <t>En ámbito pecuario: Ley de carnes, Reglamento de productos farmacéuticos de uso exclusivamente veterinario y Reglamento de Alimento para animales.</t>
  </si>
  <si>
    <t>y Otras instancias de bebidas alcohólicas.</t>
  </si>
  <si>
    <r>
      <t xml:space="preserve">En ámbito de recursos naturales renovables: </t>
    </r>
    <r>
      <rPr>
        <sz val="9"/>
        <color indexed="8"/>
        <rFont val="Verdana"/>
        <family val="2"/>
      </rPr>
      <t>Sistema nacional de certificación de productos orgánicos agrícolas y Tenedores de fauna silvestre.</t>
    </r>
  </si>
  <si>
    <r>
      <t xml:space="preserve">En ámbito de semillas: </t>
    </r>
    <r>
      <rPr>
        <sz val="9"/>
        <color indexed="8"/>
        <rFont val="Verdana"/>
        <family val="2"/>
      </rPr>
      <t>Comerciantes de semillas y viveros de plantas.</t>
    </r>
  </si>
  <si>
    <t>(*)  La medición de este indicador considera las ficalizaciones a las siguientes normativas:</t>
  </si>
  <si>
    <t>En ámbito pecuario: Ley de carnes, Reglamento de productos farmacéuticos de uso exclusivamente veterinario y Reglamento de Alimentos para animales.</t>
  </si>
  <si>
    <t>Protocolo de toma de muestra y resultados de laboratorio o ficha de inspección en el caso de los establecimientos apicolas.Norma Técnica definida en Programa de Vigilancia para el año t, emitido por la División de Protección Pecuaria.</t>
  </si>
  <si>
    <t>DEPARTAMENTO DE INFORMATICA</t>
  </si>
  <si>
    <t>GONZALO YAÑEZ CARCAMO</t>
  </si>
  <si>
    <t>Porcentaje de proyectos informáticos planificados y terminados en el periodo y que fueron definidos por el Comité Directivo Informático (CDI).</t>
  </si>
  <si>
    <t>(N° de proyectos informáticos planificados y terminados en el año t;  definidos por el Comité Directivo Informático / N° de proyectos informáticos planificados y  definidos por el Comité Directivo Informático en el año t ) * 100</t>
  </si>
  <si>
    <t>Informe de avance mensual de los proyectos definidos para el año t por el CDI, y la documentación de cumplimiento de cada hito definido en el proyecto.  Lista de proyectos definidos para el año t por el Comité Directivo Informático contenida en el acta de la primera reunión del CDI.</t>
  </si>
  <si>
    <t xml:space="preserve">Porcentaje de horas disponibles de todos los sitios web del Servicio en el año. </t>
  </si>
  <si>
    <t xml:space="preserve">(N° de horas de disponibilidad de sitios web del servicio en el año t / N° total de horas de disponibilidad requeridas para los sitios web del servicio en el año t) * 100   </t>
  </si>
  <si>
    <t>Informes mensuales de rendimiento de disponibilidad de sitios web, generado por herramienta NAGIOS o equivalente. Sistema de monitoreo de operaciones.</t>
  </si>
  <si>
    <t>Porcentaje de horas disponibles del servicio de correo electrónico a nivel nacional del SAG, funcionando.</t>
  </si>
  <si>
    <t xml:space="preserve">(N° de horas de disponibilidad del servicio de correo electrónico en el año t / N° total de horas de disponibilidad requeridas para el servicio de correo electrónico en el año t) * 100 </t>
  </si>
  <si>
    <t xml:space="preserve">Informes mensuales de rendimiento de disponibilidad del servicio de correo electrónico, generado por herramienta NAGIOS o equivalente. </t>
  </si>
  <si>
    <t>JUAN CARLOS VALENCIA BUSTOS</t>
  </si>
  <si>
    <t>1.- Informe consolidado de fiscalizaciones realizadas en el año t, según normativa.
2.- Programa anual de fiscalización de cada normativa.</t>
  </si>
  <si>
    <t>Porcentaje de detecciones de Lobesia Botrana en predios de vid en el área libre con implementación de vigilancia en el tiempo máximo establecido.</t>
  </si>
  <si>
    <t>(N° de detecciones de Lobesia Botrana en predios de vid en el área libre con implementación de acciones inmediatas en un plazo máximo de 4 días hábiles, en el año t / N° de detecciones de Lobesia Botrana en predios de vid en el área libre en el año t)*100</t>
  </si>
  <si>
    <t>1.- Protocolo de toma de muestra y resultados de laboratorio o ficha de inspección en el caso de los establecimientos apicolas.
2.- Norma Técnica definida para el año.</t>
  </si>
  <si>
    <t>(N° de trampas revisadas del programa de trampeo agrícola en el ámbito Forestal, Mosca de la Fruta y Vigilancia Agrícola para el año t / N° de trampas programadas de trampeo agrícola en el ámbito Forestal, Mosca de la Fruta y Vigilancia Agrícola para el año t)*100</t>
  </si>
  <si>
    <t>(N° de actividades realizadas del programa de clima laboral en el año t/ N° de actividades planificadas en el programa de clima laboral en el año t) * 100</t>
  </si>
  <si>
    <t>1.- Informe de Cumplimiento al año t.
2.- Programa de Actividades de Clima Laboral en el año t.</t>
  </si>
  <si>
    <r>
      <rPr>
        <sz val="8"/>
        <color indexed="8"/>
        <rFont val="Verdana"/>
        <family val="2"/>
      </rPr>
      <t>En ámbito pecuario: Ley de carnes, Reglamento de productos farmacéuticos de uso exclusivamente veterinario y Reglamento de Alimentos para animales</t>
    </r>
  </si>
  <si>
    <r>
      <rPr>
        <sz val="8"/>
        <color indexed="8"/>
        <rFont val="Verdana"/>
        <family val="2"/>
      </rPr>
      <t>En ámbito de recursos naturales renovables: Sistema nacional de certificación de productos orgánicos agrícolas y Tenedores de fauna silvestre.</t>
    </r>
  </si>
  <si>
    <r>
      <rPr>
        <sz val="8"/>
        <color indexed="8"/>
        <rFont val="Verdana"/>
        <family val="2"/>
      </rPr>
      <t>En ámbito de semillas: Comerciantes de semillas y viveros de plantas.</t>
    </r>
  </si>
  <si>
    <t>( N° de supervisiones realizadas al proceso de fiscalización del comercio de semillas y viveros de plantas frutales en el año t/ N° total de supervisiones programadas al proceso de fiscalización en el año t del comercio de semillas y viveros de plantas frutales) *100</t>
  </si>
  <si>
    <t xml:space="preserve">(N° de etapas cumplidas en el año t para la elaboración de propuesta de Decreto reglamento de viveros hortícolas/N° de etapas programadas para la elaboración de propuesta de Decreto reglamento de viveros hortícolas  en el año t)*100 </t>
  </si>
  <si>
    <t xml:space="preserve">(N° de etapas cumplidas en el año t para la elaboración e implementación del taller regional de registro de variedades protegidas/N° de etapas programadas para la elaboración e implementación del taller regional de registro de variedades protegidas en el año t)*100 </t>
  </si>
  <si>
    <r>
      <t xml:space="preserve">(N° de actividades realizadas del programa de clima laboral </t>
    </r>
    <r>
      <rPr>
        <sz val="9"/>
        <rFont val="Verdana"/>
        <family val="2"/>
      </rPr>
      <t xml:space="preserve"> para el año t/ N° de actividades planificadas en el programa de clima laboral </t>
    </r>
    <r>
      <rPr>
        <sz val="9"/>
        <rFont val="Verdana"/>
        <family val="2"/>
      </rPr>
      <t xml:space="preserve"> para el año t) * 100</t>
    </r>
  </si>
  <si>
    <t>Porcentaje de nuevas técnicas implementadas y validadas para metales pesados en frutas en el año t.</t>
  </si>
  <si>
    <t>Informe final, que contenga la descripción de la metodología de análisis y pasos prácticos utilizados  en la aplicación, además de información cartográfica digital asociada a cada aplicación regional y/o sectorial generada.</t>
  </si>
  <si>
    <t>(N° de reclamos asociado a procesos de compras acogidos en periodo enero a noviembre del año t/N° de ordenes de compra efectuadas entre enero y noviembre del año t)*100</t>
  </si>
  <si>
    <t>Informe de reclamos entregado en portal www.mercadopublico.cl e informe de Ordenes de Compras entregado por portal www.analiza.cl</t>
  </si>
  <si>
    <t>(Total de Solicitudes de Compras con orden de compra en los Tiempos definidos en la Unidad de Compras)/(Total de Solicitudes de Compras con orden de compra)*100</t>
  </si>
  <si>
    <t>(N° Horas que el vehículo fue utilizado en jornada hábil en el año T/N° total de horas hábiles en que el vehículo está disponible en el añoT)*100</t>
  </si>
  <si>
    <t>(Presupuesto  Devengado en el año t/ Presupuesto vigente en el año t) * 100</t>
  </si>
  <si>
    <t>(N° total de facturas no afectas a multas pagadas en un plazo superior a 30 días desde la fecha de recepción en Tesoreria, oficina de partes en el año t/ N° total de facturas no afectas a multas pagadas en el mes de analisis del año t) * 100</t>
  </si>
  <si>
    <t xml:space="preserve"> DEPARTAMENTO CONTROL DE GESTIÓN Y PROYECTOS TRANSVERSALES</t>
  </si>
  <si>
    <t>Porcentaje de capacitaciones en el ámbito tarifario realizadas en el año t,  respecto al total de capacitaciones programadas en el año t.</t>
  </si>
  <si>
    <t>(Nº de capacitaciones en el ámbito tarifario realizadas en el año t / N° total de capacitaciones en el ámbito tarifario programadas en el año t)*100</t>
  </si>
  <si>
    <t>Programa anual  de capacitación y listas de asistencias.</t>
  </si>
  <si>
    <t>Porcentaje de supervisiones a los procesos del Depto. Control de Gestión y Proyectos Transversales realizadas en el año t, respecto del total supervisiones programadas en el año t.</t>
  </si>
  <si>
    <t>(Número de supervisiones a los procesos del Depto. CG y PT realizadas en el año t / Número de supervisiones programadas en el año t)*100</t>
  </si>
  <si>
    <t>(Número de instructivos o reglamentos elaborados o actualizados en el año t/ Número de instructivos o reglamentos programados a elaborar o actualizar en el año t)*100</t>
  </si>
  <si>
    <t>(Número de actividades realizadas del programa de clima laboral  en el año t / Número de actividades planificadas en el programa de clima laboral en el año t)*100</t>
  </si>
  <si>
    <t xml:space="preserve">(N° de áreas con macroprocesos, procesos o subprocesos levantados/ actualizados en el año t/N° de áreas  identificadas) </t>
  </si>
  <si>
    <t>Porcentaje de cumplimiento en la "Elaboración o Actualización de instructivos o reglamentos específicos del Sistema Nacional de Autorizados de Terceros".</t>
  </si>
  <si>
    <t>Porcentaje de áreas con macroprocesos, procesos o subprocesos  levantados/ actualizados en el año t.</t>
  </si>
  <si>
    <r>
      <t>Porcentaje de cumplimiento de actividades del programa de clima laboral en el año t.</t>
    </r>
    <r>
      <rPr>
        <strike/>
        <sz val="9"/>
        <rFont val="Verdana"/>
        <family val="2"/>
      </rPr>
      <t xml:space="preserve">
</t>
    </r>
  </si>
  <si>
    <t>JORGE OLTRA COMTE</t>
  </si>
  <si>
    <t>(N° de fiscalizaciones realizadas del plan anual de fiscalización / N° total de fiscalizaciones incluidas en el plan anual) * 100</t>
  </si>
  <si>
    <t xml:space="preserve">6. Normativa de competencia del SAG fiscalizada. </t>
  </si>
  <si>
    <t>Porcentaje de Actividades de Difusión realizadas a comerciantes, agricultores, productores, viveristas y estudiantes (preferentemente de colegios agrícolas y universitarios del rubro).</t>
  </si>
  <si>
    <t> Eficacia</t>
  </si>
  <si>
    <t> Producto</t>
  </si>
  <si>
    <t>(Actividades de difusión realizadas a comerciantes, agricultores, productores, viveristas y estudiantes / Actividades de difusión programadas a comerciantes, agricultores, productores, viveristas y colegios)*100.</t>
  </si>
  <si>
    <t xml:space="preserve">Programa de difusión
Nómina de Asistencia a actividad de difusión, Informe de actividad realizada o artículo publicado.
</t>
  </si>
  <si>
    <t>(Número de aplicaciones de análisis territorial creadas con SIG en la Región / Número de aplicaciones programadas en la región)*100</t>
  </si>
  <si>
    <r>
      <t>(N° de actividades realizadas del programa de clima laboral en el año t / N° de actividades planificadas en el programa de clima laboral en</t>
    </r>
    <r>
      <rPr>
        <sz val="9"/>
        <color rgb="FFFF0000"/>
        <rFont val="Verdana"/>
        <family val="2"/>
      </rPr>
      <t xml:space="preserve"> </t>
    </r>
    <r>
      <rPr>
        <sz val="9"/>
        <rFont val="Verdana"/>
        <family val="2"/>
      </rPr>
      <t>el año t)*100</t>
    </r>
  </si>
  <si>
    <t>Programa de Actividades de Clima Laboral en el año t.
Informe de cumplimiento al año t.</t>
  </si>
  <si>
    <t>(Número de fiscalizaciones al comercio y transporte de papas realizadas en el área libre / Número de fiscalizaciones al comercio y transporte de papas programadas en el área libre)*100</t>
  </si>
  <si>
    <r>
      <rPr>
        <sz val="9"/>
        <rFont val="Verdana"/>
        <family val="2"/>
      </rPr>
      <t>Porcentaje de cumplimiento del Programa de revisiones de trampas forestales realizadas</t>
    </r>
    <r>
      <rPr>
        <sz val="9"/>
        <color rgb="FFC00000"/>
        <rFont val="Verdana"/>
        <family val="2"/>
      </rPr>
      <t xml:space="preserve">, </t>
    </r>
    <r>
      <rPr>
        <sz val="9"/>
        <rFont val="Verdana"/>
        <family val="2"/>
      </rPr>
      <t>respecto a las programadas.</t>
    </r>
  </si>
  <si>
    <t>(N° de revisiones de trampas forestales realizadas / N° de revisiones de trampas forestales programadas)*100</t>
  </si>
  <si>
    <t>1. Equipaje acompañado, medios de transportes y productos de competencia del SAG , controlados para ingreso, importación o tránsito por territorio nacional.</t>
  </si>
  <si>
    <t>(N°actividades  de capacitación realizadas del Programa Regional de Capacitación de Inspectores de CCFF del año t / N°actividades  de capacitación programadas en el Programa Regional de Capacitación de Inspectores de CCFF del año t  )* 100</t>
  </si>
  <si>
    <t>Porcentaje de solicitudes bajo Ley N° 19.880 recibidas en los espacios de atención presencial  contestadas  en un plazo menor o igual a 5 días hábiles.</t>
  </si>
  <si>
    <t>(Nº de solicitudes Ley N° 19.880 respondidas en plazo ≤ 5 días hábiles/ Nº de solicitudes Ley N° 19.880 recibidas y cerradas en el período) *100</t>
  </si>
  <si>
    <t>DIVISIÓN DE ASUNTOS INTERNACIONALES</t>
  </si>
  <si>
    <t>VERONICA ECHAVARRI VESPERINAS</t>
  </si>
  <si>
    <t>Porcentaje de etapas desarrolladas para elaborar:  Estudio de tecnologías no intrusivas disponibles en el mercado nacional para la revisión de equipaje y contenedores de carga con mercaderías atingentes a la labor del SAG en frontera en el año t.                                                                                                                                                                                                                                Etapa I: Realizar levantamiento de las tecnologías existentes para revisión de equipaje y carga a nivel nacional.                                                                                                                           Etapa II: Realizar levantamiento de los requisitos necesarios para implementar estas tecnologías en frontera.                                                                                                                                  Etapa III: Realizar análisis comparativo de ventajas y desventajas de implementar estas nuevas tecnologías para inspección de equipaje y carga en frontera para el SAG.</t>
  </si>
  <si>
    <t>(N° de etapas desarrolladas asociadas a la elaboración de un Estudio de tecnologías no intrusivas disponibles en el mercado nacional para la revisión de equipaje y contenedores de carga con mercancías atingentes a la labor del SAG en frontera en el año t / N° de etapas programadas en el año t)*100</t>
  </si>
  <si>
    <t>Informe con Estudio de tecnologías no intrusivas disponibles en el mercado nacional para la revisión de equipaje y contenedores de carga con mercancías atingentes a la labor del SAG en frontera, aprobado por la Jefa de División.</t>
  </si>
  <si>
    <t>Porcentaje de etapas para desarrollar la evaluación técnico -económico de la modalidad " criar canes  v/s comprar canes"  para integrar la Brigada Canina del SAG, como estrategia de desarrollo en el ámbito de control fronterizo en el año t.
Etapa I: Relevación de información histórica asociada disponible sobre la adquisición de canes en el SAG;
Etapa II:  Informe de evaluación comparativa (técnico- económica) de ambas modalidades;
Etapa III: Establecer las recomendaciones en base a la comparación de los resultados obtenidos.</t>
  </si>
  <si>
    <t>(N° de etapas desarrolladas asociadas a la Evaluación técnico- económica de la modalidad criar vs comprar canes para integrar la brigada canina del SAG en el año t / N° de etapas programadas en el año t)*100</t>
  </si>
  <si>
    <t>Informe de evaluación técnico- económica de la modalidad "criar vs comprar canes" para integrar la Brigada Canina del SAG, aprobado por la Jefa de División.</t>
  </si>
  <si>
    <t>Porcentaje de etapas desarrolladas para elaborar un Estándar de Sitio de Inspección para mercaderías de importación de competencia del SAG en el año t. 
Etapa I: Levantamiento y análisis de información secundaria.
Etapa II: Visitas a sitios de inspección y puntos de ingreso priorizados.
Etapa III: Elaboración del proyecto (diseño y desarrollo de documentos).</t>
  </si>
  <si>
    <t>(N° de etapas desarrolladas asociadas a la elaboración de un Estándar de Sitio de Inspección para mercaderías de importación de competencia del SAG en el  año t / N° de etapas programadas en el año t)*100</t>
  </si>
  <si>
    <t>Porcentaje de supervisiones ejecutadas por el Nivel Central, en que se evaluó la totalidad de los aspectos prioritarios definidos en el Instructivo de Supervisión, respecto del total de supervisiones ejecutadas por el Nivel Central,  para potenciar la gestión regional en el proceso de inspección de equipaje acompañado y medios de transporte en controles fronterizos.</t>
  </si>
  <si>
    <t>(N° de  supervisiones de Nivel Central en que se evaluó la totalidad de los aspectos prioritarios definidos en el Instructivo de Supervisión / N° de supervisiones ejecutadas por el Nivel Central )*100</t>
  </si>
  <si>
    <t>Informe consolidado de las supervisiones ejecutadas por el Nivel Central.</t>
  </si>
  <si>
    <t>N° de posiciones SAG  presentadas en el ámbito del comercio agropecuario bilateral y multilateral del Servicio en el año t / N° de posiciones programadas durante el año t)x 100</t>
  </si>
  <si>
    <t>Programa de posiciones SAG Vigente para el año t.
Informes año t  con la posición SAG.</t>
  </si>
  <si>
    <t xml:space="preserve">Porcentaje de Solicitudes de Decreto para cometidos al exterior, tramitados dentro del plazo de la División en el año t.
</t>
  </si>
  <si>
    <t xml:space="preserve">(N° de cometidos tramitados dentro del plazo de 5 días hábiles desde la recepción de la solicitud en el año t / N° total de cometidos tramitados sin errores  en el año t)*100
</t>
  </si>
  <si>
    <t>(N° de actividades realizadas del programa de clima laboral en el año t / N° de actividades   planificadas en el programa de clima laboral para el año t) * 100</t>
  </si>
  <si>
    <t>Programa de actividades de clima laboral.
Informe de cumplimiento del  año t.</t>
  </si>
  <si>
    <t>Programa anual de supervisiones del Depto CG y PT.
Informes de auditoria/supervisión.</t>
  </si>
  <si>
    <t>Programa anual de elaboración o actulización de instructivo o reglamento año t.
Propuesta de resolución con nuevo instructivo o actualización de instructivo vigente, enviada a División Jurídica.</t>
  </si>
  <si>
    <t>REGIÓN DE LOS LAGOS</t>
  </si>
  <si>
    <t>ANDRÉS DUVAL GUNCKEL</t>
  </si>
  <si>
    <t>Informe consolidado de fiscalizaciones realizadas en el año t, según normativa.
Programa anual de fiscalización de cada normativa.</t>
  </si>
  <si>
    <t xml:space="preserve">Porcentaje de solicitudes de servicios del Programa de Certificación Fitosanitaria (MAPRO, ORIGEN, SAG/USDA, FORESTAL) reagendadas. </t>
  </si>
  <si>
    <t>(Nº de solicitudes de servicios del Programa de Certificación Fitosanitaria reagendadas/Nº de solicitudes de servicios del Programa de Certificación Fitosanitaria aceptadas)*100</t>
  </si>
  <si>
    <t>(Planes de Manejo Fiscalizados en Terreno/Planes de Manejo Seleccionados)*100</t>
  </si>
  <si>
    <r>
      <t xml:space="preserve">(N° de actividades realizadas del programa de clima laboral </t>
    </r>
    <r>
      <rPr>
        <sz val="9"/>
        <rFont val="Verdana"/>
        <family val="2"/>
      </rPr>
      <t xml:space="preserve">en el año t/N° de actividades planificadas en el programa de clima laboral </t>
    </r>
    <r>
      <rPr>
        <sz val="9"/>
        <rFont val="Verdana"/>
        <family val="2"/>
      </rPr>
      <t xml:space="preserve">en el año t) * 100 </t>
    </r>
  </si>
  <si>
    <t>Programa de clima laboral.
Informe de cumplimiento en el año t.</t>
  </si>
  <si>
    <t xml:space="preserve">(Nº de muestras analizadas entre el 01/01/año t al 31/12/año t / Nº de muestras recibidas entre el 01/01/año t al 30/11/año t)*100 </t>
  </si>
  <si>
    <t>(Número de aplicaciones de análisis territorial creadas con SIG en la Región/Número de aplicaciones programadas en la región)*100</t>
  </si>
  <si>
    <t>Documentos que contenga la descripción de la metodología de análisis y pasos prácticos utilizados  en la aplicación, además de información cartográfica digital asociada a cada aplicación regional y/o sectorial generada.</t>
  </si>
  <si>
    <r>
      <rPr>
        <sz val="9"/>
        <rFont val="Verdana"/>
        <family val="2"/>
      </rPr>
      <t>En ámbito pecuario</t>
    </r>
    <r>
      <rPr>
        <sz val="9"/>
        <color theme="1"/>
        <rFont val="Verdana"/>
        <family val="2"/>
      </rPr>
      <t>: Ley de carnes, Reglamento de productos farmacéuticos de uso exclusivamente veterinario y Reglamento de Alimentos para animales</t>
    </r>
  </si>
  <si>
    <t>(N° de actividades realizadas del programa de clima laboral para el año t / N° de actividades planificadas en el programa de clima laboral para el año t)*100</t>
  </si>
  <si>
    <t>( N° total de facturas no afectas a multas pagadas en un plazo superior a 30 días desde la fecha de recepción Tesorería, Oficina de Partes u Oficina de Finanzas Regional en el año t/ N° total de facturas no afectas a multas pagadas en el mes de análisis) * 100</t>
  </si>
  <si>
    <t>Informes de Medición.</t>
  </si>
  <si>
    <t>Porcentaje de proyectos de Resolución para la firma del Jefe/a de División Jurídica emitidos al  año t a solicitudes ingresadas a Unidad Normativa  al año t relativas a solicitudes de revisión de resoluciones sancionatorias regionales.</t>
  </si>
  <si>
    <t>(N° de proyectos de Resolución emitidos por la Unidad Normativa al año t relativas a solicitudes de revisión de resoluciones sancionatorias regionales emitidas /N° de  solicitudes de revisión de resoluciones sancionatorias regionales ingresadas a Unidad Normativa entre el 01/01 año t al 30/11 año t ) * 100</t>
  </si>
  <si>
    <t>Porcentaje de actuaciones realizadas  al año t respecto a solicitudes ingresadas  a la Unidad Normativa al año t.</t>
  </si>
  <si>
    <t>META (RESULTADO  
año t)</t>
  </si>
  <si>
    <t>OBJETIVO ESTRATÉGICO VINCULADO</t>
  </si>
  <si>
    <t>DIMENSIÓN</t>
  </si>
  <si>
    <t>FÓRMULA CÁLCULO</t>
  </si>
  <si>
    <t>MEDIO VERIFICACIÓN</t>
  </si>
  <si>
    <t>PONDERACIÓN</t>
  </si>
  <si>
    <t>(*) Normativas pecuarias comprometidas: Ley de Carne, Reglamento de Medicamentos Veterinarios y Reglamento de Alimentos para Animales.</t>
  </si>
  <si>
    <t>(Número de reportes emitidos a la Dirección Nacional relativos al seguimiento de compromisos derivados de los Informes de Auditoría emitidos por la CGR en el año t / Número de reportes comprometidos con la Dirección Nacional en el año t) * 100</t>
  </si>
  <si>
    <t>(Número de reportes emitidos a la Dirección Nacional relativos al seguimiento de compromisos asociados al indicador transversal PMG en el año t / Número de reportes programados respecto al indicador transversal PMG en el año t) * 100</t>
  </si>
  <si>
    <t>(Número de actividades de capacitación del PAC realizadas en el año t / Número de actividades de capacitación del PAC programadas en el año t ) *100</t>
  </si>
  <si>
    <t>(Número de actividades realizadas del programa de clima laboral para el año t/ Número de actividades planificadas en el programa para el año t) * 100</t>
  </si>
  <si>
    <t>Porcentaje de visitas en el puesto de trabajo realizadas  en el día de cumpleaños a funcionarios/as y HSA permanentes del Nivel Central (exceptuando lo Aguirre).</t>
  </si>
  <si>
    <t>Registro fotográfico de visita en el puesto de trabajo del funcionario/a o HSA permanente del Nivel Central (exceptuando lo Aguirre).
Base de dotación y base de HSA permanentes del Nivel Central (exceptuando lo Aguirre) al 30/11/año t-1.</t>
  </si>
  <si>
    <t>(Número de licencias médicas del Nivel Central (Incluye Lo Aguirre)  con estado de resolución reducido y rechazado, y licencias médicas sin estado de resolución, que cuentan con notificación de seguimiento al funcionario/a en un plazo máximo de 60 días hábiles desde la fecha de inicio del reposo. / Número de licencias médicas del Nivel Central (Incluye Lo Aguirre)  con estado de resolución reducido y rechazado, y licencias médicas sin estado de resolución, cuya fecha de inicio de licencia médica se encuentre entre el 01/01/2016 y el 04/10/2016)*100</t>
  </si>
  <si>
    <t>Programa de compromisos de Política Institucional para las Personas y Plan Trienal de Buenas Practicas Desarrollo de Personas.                                                    Informe de cumplimiento  del "Programa de compromisos de Política Institucional para las Personas y Plan Trienal de Buenas Practicas Desarrollo de Personas".</t>
  </si>
  <si>
    <t>DIVISIÓN SEMILLAS</t>
  </si>
  <si>
    <t>GUILLERMO APARICIO MUÑOZ</t>
  </si>
  <si>
    <t xml:space="preserve">Etapa A: HE con borrador de Decreto reglamentario de viveros dirigida al Jefe de División y correo electrónico de aprobación. 
Etapa B: HE digirida al Jefe de División Jurídica   con borrador de Decreto reglamentario de viveros. 
Etapa C: HE dirigida al Director nacional  con borrador final de Decreto reglamentario de viveros. </t>
  </si>
  <si>
    <t xml:space="preserve">Programa anual  de clima laboral. 
Informe  de clima laboral año t. </t>
  </si>
  <si>
    <t>Porcentaje de documentos totalmente tramitados para la actualización de la norma General de Certificación de Semillas y Plantas Frutales.                                                                                                                                 Etapa A: Elaboración y aprobación por el Jefe de División del borrador de resolución de la norma.  
Etapa B: Enviar a consulta borrador aprobado de resoluciones de norma.
Etapa C: Aprobación y emisión de Resolución de norma.</t>
  </si>
  <si>
    <t>Porcentaje de documentos totalmente tramitados para la elaboración de la norma de Certificación de Kiwi.                                                                                                                                 Etapa A: Elaboración y aprobación por el Jefe de División del borrador de resolución de la norma.  
Etapa B: Enviar a consulta borrador aprobado de resoluciones de la norma.
Etapa C: Aprobación y emisión de Resolución de norma.</t>
  </si>
  <si>
    <t>Porcentaje de cumplimiento de etapas definidas para la elaboración e implementación del taller "Registro de Variedades Protegidas". 
Etapa A: Elaboración de propuesta del taller regional. 
Etapa B: Aprobación por parte del Jefe de División de los módulos del taller.
Etapa C: Implementación del taller</t>
  </si>
  <si>
    <t xml:space="preserve">Porcentaje de cumplimiento de etapas definidas para la elaboración de propuesta  de Decreto reglamentario de viveros hortícolas. 
Etapa A: Envío de borrador de Decreto reglamentario de viveros horticolas a Jefe de División para su  aprobación. 
Etapa B: Envío de borrador de Decreto reglamentario aprobado al Jefe de División Jurídica para V°B°. 
Etapa C: Envío de borrador final de Decreto reglamentario de viveros al Director Nacional. </t>
  </si>
  <si>
    <t>MICHEL AGREDO SALAZAR</t>
  </si>
  <si>
    <t>(Número de supervisiones realizadas a los procesos del Departamento de las Personas en el año t / Número de supervisiones programadas a los procesos del Departamento de las Personas en el año t) *100</t>
  </si>
  <si>
    <t>Programa de Actividades de Clima Laboral.
Informe de cumplimiento año t.</t>
  </si>
  <si>
    <t>(Número de funcionarios/as y HSA permanentes del Nivel Central (exceptuando lo Aguirre) visitados / N° total de dotación vigente y HSA permanentes del Nivel central (exceptuando lo Aguirre) al 30-11-año t-1) *100</t>
  </si>
  <si>
    <t xml:space="preserve">DIVISIÓN AUDITORÍA INTERNA </t>
  </si>
  <si>
    <t>Hoja de envío conductora del Reporte emitido a la Dirección Nacional.
Hoja de Envío remitida a la Dirección Nacional informando del número de reportes comprometidos para el año t por parte de la División de Auditoría Interna, respecto  del cumplimiento de los compromisos derivados de las auditorías internas incluidos en el indicador transversal del Programa de Mejoramiento de Gestión.</t>
  </si>
  <si>
    <t xml:space="preserve">Programa de clima laboral.
Informe de avance programa de clima laboral año t. </t>
  </si>
  <si>
    <t>Informe con áreas identificadas y macropocesos, procesos y subprocesos levantados/ actualizados en el año t.</t>
  </si>
  <si>
    <t>SANDRA TRAMÓN CÁRDENAS</t>
  </si>
  <si>
    <t xml:space="preserve">Informe Bases de datos obtenida de la aplicación informática Sistema de Agendamiento.
</t>
  </si>
  <si>
    <t>MAURICIO CORTÉS MOLINA</t>
  </si>
  <si>
    <t>DEPARTAMENTO DE ADMINISTRACIÓN Y FINANZAS</t>
  </si>
  <si>
    <t>DEPARTAMENTO DE LABORATORIOS Y ESTACIONES CUARENTENARIAS</t>
  </si>
  <si>
    <t>(N° total de facturas no afectas a multas pagadas en un plazo superior a 30 días desde la fecha de recepción en Tesoreria, oficina de partes u oficina de finanzas regional en el año t/ N° total de facturas no afectas a multas pagadas en el mes de análisis del año t) * 100</t>
  </si>
  <si>
    <t xml:space="preserve">En ámbito agrícola y forestal: Uso y aplicación de plaguicidas , Comercio de plaguicidas y fertilizantes , Viveros y Depósitos de plantas, Productores de bebidas alcohólicas, Distribuidores de bebidas alcohólicas </t>
  </si>
  <si>
    <t>(N° de establecimientos inspeccionados y/o muestreados para vigilancia de enfermedades exóticas y/o endémicas  / N° de establecimientos pecuarios programados a inspeccionar o muestrear en el año según norma técnica)*100</t>
  </si>
  <si>
    <t>REGIÓN DE ATACAMA</t>
  </si>
  <si>
    <t>REGIÓN DE ARICA Y PARINACOTA</t>
  </si>
  <si>
    <t>REGIÓN DE COQUIMBO</t>
  </si>
  <si>
    <t>JORGE FERNÁNDEZ GONZALEZ</t>
  </si>
  <si>
    <t>REGIÓN DE VALPARAÍSO</t>
  </si>
  <si>
    <t>Porcentaje de cumplimiento del plan anual de fiscalización*.</t>
  </si>
  <si>
    <t>REGIÓN DEL LIBERTADOR GENERAL BERNARDO O´HIGGINS</t>
  </si>
  <si>
    <t>REGIÓN DEL MAULE</t>
  </si>
  <si>
    <t xml:space="preserve">RESPONSABLE:  </t>
  </si>
  <si>
    <t>NICANOR CUEVAS DINAMARCA</t>
  </si>
  <si>
    <t>REGIÓN DEL BIOBÍO</t>
  </si>
  <si>
    <t>Informe de denuncias atendidas vs las recibidas. 
Instructivo instrucciones para la atención de denuncias de eventos sanitarios animales, I-VYC-VIS-PP-001.</t>
  </si>
  <si>
    <t>Programa de clima laboral para el año t.
Informe de cumplimiento año t.</t>
  </si>
  <si>
    <t>Informe mensual de licencias médicas.</t>
  </si>
  <si>
    <t>Informe de medición mensual.</t>
  </si>
  <si>
    <t>JUAN RODRIGO SOTOMAYOR CABRERA</t>
  </si>
  <si>
    <t>REGIÓN DE LA ARAUCANÍA</t>
  </si>
  <si>
    <t xml:space="preserve"> Informe consolidado de fiscalizaciones realizadas en el año t, según normativa.
Programa anual de fiscalización de cada normativa.</t>
  </si>
  <si>
    <t>REGIÓN DE LOS RÍOS</t>
  </si>
  <si>
    <t>(N° de licencias médicas con derecho a recuperación con más de 6 meses y menos de 24 meses de antigüedad desde la fecha de su inicio que son recuperadas en el año t/ N° total de licencias médicas con derecho recuperación con más de 6 meses y menos de 24 meses de antigüedad desde la fecha de su inicio)*100</t>
  </si>
  <si>
    <t xml:space="preserve"> (N° total de facturas no afectas a multas pagadas en un plazo superior a 30 días desde la fecha de recepción en Tesoreria, oficina de partes u oficina de finanzas regional en el año t/ N° total de facturas no afectas a multas pagadas en el mes de análisis del año t) * 100</t>
  </si>
  <si>
    <t>JULIO CERDA CORDERO</t>
  </si>
  <si>
    <t>REGIÓN DE AYSÉN DEL GENERAL CARLOS IBÁÑEZ DEL CAMPO</t>
  </si>
  <si>
    <t xml:space="preserve"> y Otras instancias de bebidas alcohólicas.</t>
  </si>
  <si>
    <t>En ámbito agrícola y forestal: Uso y aplicación de plaguicidas , Comercio de plaguicidas y fertilizantes , Viveros y Depósitos de plantas, Productores de bebidas alcohólicas, Distribuidores de bebidas alcohólicas</t>
  </si>
  <si>
    <t>(N° de establecimientos inspeccionados y/o muestreados para vigilancia de enfermedades exoticas o endémicas/N° de establecimientos programados de inspeccionar y/o muestrear para vigilancia de enfermedades exóticas o endémicas)*100</t>
  </si>
  <si>
    <t>Informe de Cumplimiento.
Programa Clima Laboral.</t>
  </si>
  <si>
    <t>Ficha de Prospecciones de vigilancia agrícola.
Informes fitosanitarios de laboratorio Oficial.</t>
  </si>
  <si>
    <t>Porcentaje de aplicaciones de análisis territorial creadas con SIG en región, respecto a lo programado.</t>
  </si>
  <si>
    <t xml:space="preserve">Porcentaje de establecimientos pecuarios inspeccionados y/o muestreados para vigilancia de enfermedades exóticas o endémicas, respecto de lo programado en el Programa Nacional de Vigilancia. </t>
  </si>
  <si>
    <t xml:space="preserve">Promedio de días hábiles que demora la tramitación de las causas[1] en la Región de Magallanes desde la fecha del Acta de Denuncia y Citación hasta la notificación de la resolución exenta de la Dirección Regional. </t>
  </si>
  <si>
    <t>Porcentaje de incosistencia entre los datos del registro Intercepciones  y abandono en FURI y Registro Detecciones Brican.</t>
  </si>
  <si>
    <t>Porcentaje de cumplimiento del plan regional de difusión año t. </t>
  </si>
  <si>
    <t>(N° de difusiones regionales realizadas/N° de difusiones regionales programadas año t)*100</t>
  </si>
  <si>
    <r>
      <t xml:space="preserve">En ámbito agrícola y forestal: </t>
    </r>
    <r>
      <rPr>
        <sz val="9"/>
        <color indexed="8"/>
        <rFont val="Verdana"/>
        <family val="2"/>
      </rPr>
      <t xml:space="preserve">Uso y aplicación de plaguicidas , Comercio de plaguicidas y fertilizantes , Viveros y Depósitos de plantas, Productores de bebidas alcohólicas, </t>
    </r>
  </si>
  <si>
    <r>
      <rPr>
        <sz val="10"/>
        <rFont val="Verdana"/>
        <family val="2"/>
      </rPr>
      <t>﻿</t>
    </r>
    <r>
      <rPr>
        <sz val="9"/>
        <rFont val="Verdana"/>
        <family val="2"/>
      </rPr>
      <t>Porcentaje de cumplimiento del programa anual de supervisión al proceso de fiscalización de comercio de semillas y viveros de plantas frutales.</t>
    </r>
  </si>
  <si>
    <t xml:space="preserve">(N° de etapas cumplidas en el año t para capacitación  en pruebas de DHE en especies frutales y agrícolas/N° de etapas programadas para capacitación  en pruebas de DHE en especies frutales y agrícolas en el año t)*100 </t>
  </si>
  <si>
    <t>(N° de documentos tramitados por etapas  en el año t para la elaboración de la norma de Kiwi / N° de documentos por etapas programadas para la norma de Kiwi)*100</t>
  </si>
  <si>
    <t>(N° de documentos tramitados por etapas  en el año t para la actualización de la norma General de Certificación de Semillas y Plantas Frutales / N° de documentos por etapas programadas para la norma General de Certificación de Semillas y Plantas Frutales)*100</t>
  </si>
  <si>
    <t>Programa  de clima laboral. 
Informe de avance programa de clima laboral año t.</t>
  </si>
  <si>
    <t>Actas de inspección, actas de Denuncia y Citación año t-1. 
Areas de monitoreo definidas.</t>
  </si>
  <si>
    <t>REGIÓN DE TARAPACÁ</t>
  </si>
  <si>
    <t>CÉSAR CARDOZO ROJAS</t>
  </si>
  <si>
    <t>PRODUCTO ESTRATÉGICO (BIEN Y / O SERVICIO)  O PRODUCTO ESPECÍFICO AL QUE SE VINCULA</t>
  </si>
  <si>
    <t>META (RESULTADO  año t)</t>
  </si>
  <si>
    <t>(Número de revisiones a rutas del SNDMF realizadas / Número de revisiones a rutas del SNDMF programadas) * 100</t>
  </si>
  <si>
    <t>Porcentaje de aplicaciones de análisis territorial creadas con SIG en la Región, respecto a lo programado.</t>
  </si>
  <si>
    <t>Porcentaje de cumplimiento Plan Anual de fiscalización (*)</t>
  </si>
  <si>
    <t>(N° de fiscalizaciones realizadas del plan anual de fiscalizaciones / N° total de fiscalizaciones incluidas en el plan anual)*100</t>
  </si>
  <si>
    <t>Porcentaje de cumplimiento de actividades del programa de clima laboral al año t.</t>
  </si>
  <si>
    <t>(Número de actividades realizadas del programa de clima laboral al año t / Número de actividades programadas de clima laboral al año t)*100</t>
  </si>
  <si>
    <t xml:space="preserve"> (N° total de facturas no afectas a multas pagadas en un plazo superior a 30 días desde la fecha de recepción en Tesorería, oficina de partes u oficina de finanzas regional en el año t/ N° total de facturas no afectas a multas pagadas en el mes de análisis del año t) * 100</t>
  </si>
  <si>
    <t>Informes de medición.</t>
  </si>
  <si>
    <t>Porcentaje de estudios y/o catastros sobre vida silvestre realizados, respecto a los programados.</t>
  </si>
  <si>
    <t>(N° de estudios y/o catastros sobre vida silvestre realizados / N° de estudios y/o catastros programados)*100</t>
  </si>
  <si>
    <t>En ámbito agrícola y forestal: Uso y aplicación de plaguicidas , Comercio de plaguicidas y fertilizantes , Viveros y Depósitos de plantas, Productores de bebidas alcohólicas, Distribuidores de bebidas alcohólicas y Otras instancias de bebidas alcohólicas.</t>
  </si>
  <si>
    <t>Porcentaje de establecimientos pecuarios inspeccionados y/o muestreados para vigilancia de enfermedades exóticas o endémicas respecto de lo programado en el programa Nacional de Vigilancia.</t>
  </si>
  <si>
    <t>(N° de establecimientos inspeccionados y/o muestreados para vigilancia de enfermedades exóticas y/o endémicas/N° de establecimientos pecuarios programados a inspeccionar o muestrear en el año según norma técnica) *100</t>
  </si>
  <si>
    <t>(N° de fiscalizaciones realizadas del plan anual de fiscalización/N° total de fiscalizaciones incluidas en el plan anual)*100</t>
  </si>
  <si>
    <t>(Número de aplicaciones de análisis territorial creadas con SIG en la Región  /  Número de aplicaciones programadas en cada región)*100</t>
  </si>
  <si>
    <t xml:space="preserve">Informes (estudio) emitido por el Encargado/a Regional de Recursos Naturales Renovables, aprobado por el Director/a Regional.
Programa regional  de estudios y catastros sobre vida silvestre autorizado  por el Director/a Regional.   </t>
  </si>
  <si>
    <t>(N° de reuniones de difusión con asociaciones gremiales y/o agrupaciones territoriales realizadas a nivel regional/N° reuniones de difusión con asociaciones gremiales y/o agrupaciones territoriales programadas a nivel regional)*100</t>
  </si>
  <si>
    <t xml:space="preserve">Plan de Comunicaciones de Prensa Región de Valparaíso.
Informe Final.
</t>
  </si>
  <si>
    <t>Informe semanal por día de salto de la cepa en producción e Informe semanal de producción.</t>
  </si>
  <si>
    <t>Informe Mensual revisión de rutas SNDMF.</t>
  </si>
  <si>
    <t>Programa de clima laboral al año t.
Informe de cumplimiento de las actividades del clima laboral al año t.</t>
  </si>
  <si>
    <t>Informe mensual revisión de rutas SNDMF.</t>
  </si>
  <si>
    <t>Programa anual de fiscalización a cada normativa año t.
Informe consolidado de las fiscalizaciones realizadas en el año t de acuerdo a la normativa.</t>
  </si>
  <si>
    <t>Informe de atención de denuncias con informe final (Informe en papel) archivados en las oficinas sectoriales.                                       
Registro consolidado de atención de denuncias informadas a la división protección pecuaria por las direcciones regionales.                               
Registros de entrega o comunicación al denunciante.                        
Notificación de la conformidad emitida por el Nivel Central.</t>
  </si>
  <si>
    <t>Informes de Supervisiones realizadas a controles fronterizos.
Programa anual de supervisiones a realizar a Controles Fronterizos.</t>
  </si>
  <si>
    <t>Protocolo de toma de muestra y resultados de laboratorio o ficha de inspección en el caso de los establecimientos apícolas. 
Norma Técnica definida para el año.</t>
  </si>
  <si>
    <t>Programa anual de fiscalizaciones a cada normativa.
Informe consolidado de las fiscalizaciones realizadas en el año t de acuerdo a la normativa.</t>
  </si>
  <si>
    <t>Informe de medición.</t>
  </si>
  <si>
    <t xml:space="preserve">F-VYC-VIS-PA-013 Ficha de Inspección de trampas del Programa Moscas de la Fruta. 
F-VYC-VIS-PA-018 Reporte diario de revisión a ruta de trampeo del Programa Moscas de la fruta.
F-VYC-VIS-PA-023 Informe mensual regional o sectorial del SNDMF.                                                                
</t>
  </si>
  <si>
    <t>1.- Informe de medición.</t>
  </si>
  <si>
    <r>
      <rPr>
        <sz val="9"/>
        <rFont val="Verdana"/>
        <family val="2"/>
      </rPr>
      <t>1.-Mapa de áreas bajo cuarentena y libre de Lobesia botrana en la temporada t.</t>
    </r>
    <r>
      <rPr>
        <sz val="9"/>
        <color theme="1"/>
        <rFont val="Verdana"/>
        <family val="2"/>
      </rPr>
      <t xml:space="preserve">
2.-Informe de Laboratorio SAG que confirma la detección de Lobesia botrana en predio del área libre.
3.-Informe de Implementación de acciones inmediatas por detección L.Botrana en area libre (incluye base datos con fechas de instalación de trampas).</t>
    </r>
    <r>
      <rPr>
        <sz val="9"/>
        <rFont val="Verdana"/>
        <family val="2"/>
      </rPr>
      <t xml:space="preserve"> </t>
    </r>
    <r>
      <rPr>
        <sz val="9"/>
        <color theme="1"/>
        <rFont val="Verdana"/>
        <family val="2"/>
      </rPr>
      <t xml:space="preserve">
</t>
    </r>
  </si>
  <si>
    <r>
      <t xml:space="preserve">1.- </t>
    </r>
    <r>
      <rPr>
        <sz val="9"/>
        <color indexed="8"/>
        <rFont val="Verdana"/>
        <family val="2"/>
      </rPr>
      <t>Programación</t>
    </r>
    <r>
      <rPr>
        <sz val="9"/>
        <rFont val="Verdana"/>
        <family val="2"/>
      </rPr>
      <t xml:space="preserve"> de revisión de trampas Forestal, Mosca de la Fruta y Vigilancia Agrícola.
2.- Informe mensual de revisiones a trampas </t>
    </r>
    <r>
      <rPr>
        <sz val="9"/>
        <color indexed="8"/>
        <rFont val="Verdana"/>
        <family val="2"/>
      </rPr>
      <t>de vigilancia forestal, mosca de la fruta y vigilancia agrícola.</t>
    </r>
  </si>
  <si>
    <r>
      <t xml:space="preserve">Porcentaje de cumplimiento programa de trampeo agrícola en el ámbito Forestal, Mosca de la Fruta y Vigilancia Agrícola. </t>
    </r>
    <r>
      <rPr>
        <sz val="9"/>
        <color indexed="8"/>
        <rFont val="Verdana"/>
        <family val="2"/>
      </rPr>
      <t/>
    </r>
  </si>
  <si>
    <t>Informe consolidado de fiscalizaciones realizadas en el año t.
Programa anual de fiscalización de cada normativa.</t>
  </si>
  <si>
    <t>Informe de control de Causas región de Coquimbo.</t>
  </si>
  <si>
    <t xml:space="preserve">Listas de asistencia del año t.
Programa de capacitación regional de inspectores fiscalizadores del año t.
Informe anual que incorpore  registro de capacitaciones realizadas, al término del año t emitido por la Unidad de las Personas.
Listado de inspectores fiscalizadores designados por resolución en el año t.
</t>
  </si>
  <si>
    <t xml:space="preserve">Porcentaje de inspectores fiscalizadores de la región que recibieron capacitación en normativa general, normativa técnica o habilidades blandas. 
Obs: Plan Regional
</t>
  </si>
  <si>
    <r>
      <t xml:space="preserve">(N° de inspectores fiscalizadores de la región capacitados en el </t>
    </r>
    <r>
      <rPr>
        <sz val="9"/>
        <color theme="1"/>
        <rFont val="Verdana"/>
        <family val="2"/>
      </rPr>
      <t>año t/N° de inspectores fiscalizadores de la región habilitados)*100</t>
    </r>
  </si>
  <si>
    <t>(N° total de causas que son resueltas en un plazo superior a 100 días/ N° total de causas resueltas año t)*100</t>
  </si>
  <si>
    <t>Porcentaje de revisión a rutas del Sistema Nacional de Deteccion de Moscas de la Fruta.</t>
  </si>
  <si>
    <t xml:space="preserve">Programa de Clima Laboral de la Región.  
Informe de avance programa de clima laboral año t </t>
  </si>
  <si>
    <t>Programa anual de Supervisión.
Pauta de Supervisión.
Informe final.</t>
  </si>
  <si>
    <t>Planilla de registro de las actividades de verificación de incorporación/ reforzamiento de olores de interés SAG, donde se registran los Equipos Detectores que participan y el resultado del ejercicio, firmado por el/la Supervisor/a Regional.                  
Programa anual aprobada por el/la Director/ra Regional.
Informe final.</t>
  </si>
  <si>
    <t>Porcentaje de cumplimiento del plan anual de fiscalización (*).</t>
  </si>
  <si>
    <t>Porcentaje de establecimientos pecuarios inspeccionados y/o muestrados para vigilancia de enfermedades exóticas o endémicas, respecto de lo programado en el Programa Nacional de Vigilancia.</t>
  </si>
  <si>
    <t>Informe de Medición anual.</t>
  </si>
  <si>
    <t>Informes de Medición anual de acuerdo a la Normativa Técnica y Directrices del Nivel Central.  
Informe Inicio de Temporada donde se establezcan el número de trampas a revisar para el año t.</t>
  </si>
  <si>
    <t>Protocolo de toma de muestra y resultados de laboratorio o ficha de inspección en el caso de los establecimientos apicolas. 
Norma Técnica definida para el año.</t>
  </si>
  <si>
    <t>Informe consolidado de fiscalizaciones realizadas en el año t, según normativa incorporada en la medición del Indicador. 
Plan anual de fiscalización de cada normativa.</t>
  </si>
  <si>
    <r>
      <t>Informe consolidado de fiscalizaciones realizadas en el año t según normativa.</t>
    </r>
    <r>
      <rPr>
        <sz val="9"/>
        <color rgb="FFFF0000"/>
        <rFont val="Verdana"/>
        <family val="2"/>
      </rPr>
      <t xml:space="preserve"> 
</t>
    </r>
    <r>
      <rPr>
        <sz val="9"/>
        <rFont val="Verdana"/>
        <family val="2"/>
      </rPr>
      <t>Programa anual de fiscalización de cada normativa.</t>
    </r>
  </si>
  <si>
    <t>Mapa de áreas bajo cuarentena y libre de Lobesia botrana en la temporada t. Informe de Laboratorio SAG que confirma la detección de Lobesia botrana en predio del área libre, enviado a coordinador o quien corresponda. 
Base de datos con fechas de instalación de trampas instaladas por implementación de plan de acciones inmediatas en el año t. 
Plan de acciones inmediatas efectuadas en el año t, para la Vigilancia de Lobesia botrana.</t>
  </si>
  <si>
    <t>Informe semestral de actividades de fiscalización ambiental de RCA realizadas por la Dirección Regional (proyectos regionales).</t>
  </si>
  <si>
    <t>Programa anual de supervisión al proceso de fiscalización firmado por el Director Regional. 
Informe consolidado de supervisión al proceso de fiscalización realizadas en el año t.</t>
  </si>
  <si>
    <t>Porcentaje de aplicaciones de análisis territorial creadas con SIG en la Región, respecto a los programado.</t>
  </si>
  <si>
    <t>Porcentaje de cumplimiento del Programa Anual de Supervisión en el ámbito de la trazabilidad animal a Sectores.</t>
  </si>
  <si>
    <t>Porcentaje de las denuncias de enfermedades recibidas en el año t que son atendidas en el plazo establecido en el instructivo Instrucciones para la atención de denuncias de eventos sanitarios animales, I-VYC-VIS-PP-001.</t>
  </si>
  <si>
    <t>Porcentaje de detecciones de Lobesia botrana en predios vid en el área libre con imlementación de vigilancia en el tiempo máximo establecido.</t>
  </si>
  <si>
    <t>Porcentaje de cumplimiento del programa anual de supervisión al proceso de fiscalización.</t>
  </si>
  <si>
    <t>Porcentaje de actividades de fiscalización ambiental de RCA realizadas en el año t, respecto a las actividades de fiscalización ambiental RCA subprogramadas para el año t.</t>
  </si>
  <si>
    <t xml:space="preserve">Porcentaje de licencias médicas con derecho a recuperación con más de 6 meses y menos de 24 meses de antigüedad desde la fecha de su inicio que son recuperadas en el año t.
</t>
  </si>
  <si>
    <t>Programa anual de fiscalización de cada normativa. 
Informe consolidado de fiscalizaciones realizadas el año t, según normativa.</t>
  </si>
  <si>
    <t>Informe de Medición.</t>
  </si>
  <si>
    <t>Reporte SIGFE.</t>
  </si>
  <si>
    <t>Informe excel de sistema de registro OIRS.</t>
  </si>
  <si>
    <t>Programa Regional de Supervisión al proceso Fiscalización Pecuaria Regional.
Informe de Supervisión al Proceso de Fiscalización Pecuaria Regional.</t>
  </si>
  <si>
    <t>Programa Regional de Capacitación a los Inspectores de Controles Fronterizos.
Listas de Asistencia.
Presentación de las capacitaciones.</t>
  </si>
  <si>
    <t>Informe anual de gestión forestal.
Programa de  revisión de trampas forestales del año t.</t>
  </si>
  <si>
    <t>Planilla de Gestión anual de actividades.
Informe ejecutivo anual.
Programa de fiscalización al comercio y transporte de papas en el area libre.</t>
  </si>
  <si>
    <t>Porcentaje de cumplimiento del plan anual de fiscalización(*).</t>
  </si>
  <si>
    <t>Porcentaje de cumplimiento del Programa Regional de fiscalizaciones al comercio y transporte de papas realizadas en el area libre.</t>
  </si>
  <si>
    <t>Porcentaje de Cumpliento del Programa Regional de Capacitación a los Inspectores de Controles Fronterizos.</t>
  </si>
  <si>
    <t>Porcentaje de Planes de Manejo fiscalizados en terreno.</t>
  </si>
  <si>
    <t>Porcentaje de muestras recepciondas que han sido analizadas en Laboratorio Agrícola y Forestal.</t>
  </si>
  <si>
    <r>
      <t>Porcentaje de aplicaciones de análisis territorial creadas con SIG en la región, respecto a lo programado.</t>
    </r>
    <r>
      <rPr>
        <b/>
        <sz val="9"/>
        <rFont val="Verdana"/>
        <family val="2"/>
      </rPr>
      <t xml:space="preserve"> </t>
    </r>
  </si>
  <si>
    <t>Informe de Licencias Médicas.</t>
  </si>
  <si>
    <t xml:space="preserve">Informe regional de solicitudes de certificación fitosanitaria. </t>
  </si>
  <si>
    <t>Programa de fiscalización Planes de Manejo.
Informe Regional de avance programa de fiscalización.</t>
  </si>
  <si>
    <t>Informe de avance muestras analizadas v/s recibidas.</t>
  </si>
  <si>
    <t xml:space="preserve">Porcentaje de cumplimiento del programa de reuniones de difusión de los distintos ámbitos de acción del SAG en la región de Aysén. </t>
  </si>
  <si>
    <t>Porcentaje de publicaciones en medios de comunicación de las unidades regionales a los usuarios de la región de Aysén.</t>
  </si>
  <si>
    <t xml:space="preserve">Porcentaje de seminarios realizados por las unidades técnicas regionales a los usuarios de la región de Aysén. </t>
  </si>
  <si>
    <t xml:space="preserve">Porcentaje de cumplimiento del Plan anual de Capacitación. </t>
  </si>
  <si>
    <t xml:space="preserve">Porcentaje de cumplimiento de actividades del programa de clima laboral. </t>
  </si>
  <si>
    <t>Programa de publicación de la región de Aysén.
Informe de prensa trimestral cumplimiento de actividades.</t>
  </si>
  <si>
    <t xml:space="preserve">Programa de reuniones de difusión de la región de Aysén e Informe de actividad realizada. </t>
  </si>
  <si>
    <t xml:space="preserve">Programa anual de fiscalización, de cada normativa.                               
Informe consolidado de fiscalizaciones realizadas en el año t, según normativa.
</t>
  </si>
  <si>
    <t>Programa de Seminario de la región de Aysén e Informe de cumplimiento.</t>
  </si>
  <si>
    <t>Plan anual de capacitación e Informe de cumplimiento de este Igual al de capacitación.</t>
  </si>
  <si>
    <t>Informe consolidado de fiscalizaciones realizadas en el año t, según normativa.                                                                                                                                                                                                                                                   Programa anual de fiscalización de cada normativa.</t>
  </si>
  <si>
    <t>Protocolo de toma de muestra y resultados de laboratorio.                  
Estándar técnico definido paral año.</t>
  </si>
  <si>
    <t>Instructivo Analisis de Humedad (Área de Semillas).                             
Instructivo Análisis Rosa de bengala (Área de serologia).</t>
  </si>
  <si>
    <t>Planilla de Control de ingreso de causas.                                         
Informe anual del encargado Jurídico Regional con resultados del Indicador en el año t.</t>
  </si>
  <si>
    <t>Registro de Intercepciones y Abandonos en FURI.                                           
Registro Detecciones Brican.
Informe mensual de inconsistencias encontradas.</t>
  </si>
  <si>
    <t xml:space="preserve">Planilla de Pago de Facturas.                                                                 
Informe de medición anual del indicador de la Enc. Regional de  Administración y finanzas.    </t>
  </si>
  <si>
    <t>Lista de Asistencia y/o presentaciones, registros fotograficos de la actividad.                                     
Plan Anual de Difusión Regional.</t>
  </si>
  <si>
    <t xml:space="preserve">1) Informe consolidado de fiscalizaciones realizadas el año t, según normativa.
2)Programa anual de fiscalización de cada normativa.
</t>
  </si>
  <si>
    <t xml:space="preserve">Informe de Lotes de embalajes inspeccionados en lugares de destino durante el año t.          
</t>
  </si>
  <si>
    <t>Porcentaje de fiscalizaciones de uso de plaguicidas realizadas en el año t en zona de monitoreo, en relación al Nº de actas de denuncia y citación emitidas en el año t-1 en zona de monitoreo.</t>
  </si>
  <si>
    <t>Porcentaje de lotes embalajes inspeccionados en lugares de destino.</t>
  </si>
  <si>
    <t>Porcentaje de Informes mensuales del Departamento de Comunicaciones en el año t, respecto al total de Informes programados para el año t.</t>
  </si>
  <si>
    <t xml:space="preserve">Programa de Clima Laboral. 
Informe de cumplimiento año t. </t>
  </si>
  <si>
    <t>Lista de actualizaciones de transparencia de la web mensuales.                                                                                                                                          
Programa actualizaciones de transparencia activa</t>
  </si>
  <si>
    <t xml:space="preserve">Informe mensual.                                                                                
Programa de Informes mensuales. </t>
  </si>
  <si>
    <t>Acta de reuniones de comités.
Programa de Comités Directivos.</t>
  </si>
  <si>
    <t>Registro de visitas y/o video conferencias por medio de: agenda de visita y/o planilla de cometido y/o pasajes y/o fotografías y/o lista de asistencia y/o correo electrónico y/o acta.
Programa de Visitas y/o video conferencias.</t>
  </si>
  <si>
    <t>Porcentaje de Reclamos recibidos en Portal Mercado público.</t>
  </si>
  <si>
    <t>Porcentaje de Cumplimiento de fechas programadas de término de los procesos de compra de Convenio Marco, Contrato Suministro, R1, Tratos Directos bajo 10 UTM, Licitaciones y Tratos Directos bajo 100 UTM del SAG Central (excluye Laboratorio Lo Aguirre).</t>
  </si>
  <si>
    <t xml:space="preserve">Informe de medición, según información del sistema de seguimiento de compras (SEGCOM) SAG CENTRAL.                              </t>
  </si>
  <si>
    <t>Informe RECOGE.</t>
  </si>
  <si>
    <t>Reporte SIGFE. "Estandar por Area".</t>
  </si>
  <si>
    <t xml:space="preserve">Programa  de Clima Laboral 
Informe de avance programa de clima laboral año t. </t>
  </si>
  <si>
    <t>Porcentaje de cumplimiento de actividades de programa de clima laboral.</t>
  </si>
  <si>
    <t>Porcentaje de uso de vehículos del Sag Central.</t>
  </si>
  <si>
    <t>Estándar de Sitio de Inspección para mercaderías de importación de competencia del SAG y documentos asociados.</t>
  </si>
  <si>
    <t xml:space="preserve">Informe de registro de los cometidos al exterior tramitados en el año t. </t>
  </si>
  <si>
    <t xml:space="preserve"> </t>
  </si>
  <si>
    <t>Programa de clima laboral del año t. 
Informe de resultados de actividades del programa de clima laboral año t.</t>
  </si>
  <si>
    <t>Porcentaje de cumplimiento del Programa de posiciones SAG presentadas en el ámbito del comercio agropecuario bi y multilateral del Servicio en el año t.</t>
  </si>
  <si>
    <t>Porcentaje de Avance en la ejecución del Plan Anual de Auditoría en el año t.</t>
  </si>
  <si>
    <t>Porcentaje de Actividades de aseguramiento realizadas dentro del plazo definido en el Plan Anual respecto del total de actividades de aseguramiento planificadas para el año t.</t>
  </si>
  <si>
    <t>Porcentaje de reportes emitidos a la Dirección Nacional relativos al seguimiento de los compromisos asociados al indicador transversal de Programa de Mejoramiento de la Gestión (PMG).</t>
  </si>
  <si>
    <t>Porcentaje de cumplimiento del Plan Anual de Capacitación de la División de Auditoría Interna en el año t.</t>
  </si>
  <si>
    <t xml:space="preserve">Programa actividades de clima laboral. 
Informe de cumplimiento año t. </t>
  </si>
  <si>
    <t>Informe de cumplimiento del Plan Anual de capacitación.
Plan Anual de Capacitación.</t>
  </si>
  <si>
    <t>ERNESTO TORRES CARRAZANA</t>
  </si>
  <si>
    <t>Porcentaje de cumplimiento del programa anual de supervisiones a los procesos del Departamento de las Personas.</t>
  </si>
  <si>
    <t>Porcentaje de cumplimiento de los compromisos suscritos en el Programa de compromisos de Política Institucional para las Personas y Plan Trienal de Buenas Practicas Desarrollo de Personas para el año t.</t>
  </si>
  <si>
    <t>(Número de  compromisos realizados del "Programa de compromisos de Política Institucional para las Personas y Plan Trienal de Buenas Practicas Desarrollo de Personas" realizados en el año t /Número de  compromisos suscritos en el "Programa de compromisos de Política Institucional para las Personas y Plan Trienal de Buenas Practicas Desarrollo de Personas" programadas a realizar entre enero-octubre 2016)*100</t>
  </si>
  <si>
    <t>Cartas de Notificación / Base de datos que contiene Seguimiento y estado de cada                                                                                                                                                                                   Licencia Médica.</t>
  </si>
  <si>
    <r>
      <t xml:space="preserve">Porcentaje de seguimiento a licencias médicas con estado de resolución reducido y rechazado, y licencias médicas sin estado de resolución del Nivel Central (Incluye Lo Aguirre) correspondientes al año t.
</t>
    </r>
    <r>
      <rPr>
        <sz val="9"/>
        <color rgb="FFFF0000"/>
        <rFont val="Verdana"/>
        <family val="2"/>
      </rPr>
      <t xml:space="preserve">
</t>
    </r>
  </si>
  <si>
    <t>Informe semestral visado por la Encargada de la Unidad de Biotecnología.</t>
  </si>
  <si>
    <t>Informe de supervisión emitido.</t>
  </si>
  <si>
    <t>Informe semestral visado por la Jefa del Subdepto. Laboratorio y Estaciones Cuarentenaria Agrícola.</t>
  </si>
  <si>
    <t>Informe de validación visado por el Jefe del Subdepto. Lab de Química  Ambiental y Alimentaria.</t>
  </si>
  <si>
    <t>Informe semestral visado por el Jefe del Subdepto. de Semillas.</t>
  </si>
  <si>
    <t>MARISOL PÁEZ FLORES</t>
  </si>
  <si>
    <t>Programa anual de supervisiones e informe de supervisiones realizadas.</t>
  </si>
  <si>
    <t>Etapa A: Correo electrónico del Jefe de División Semillas que aprueba borrador del curso. 
Etapa B: Lista de asistencia e informe de notas. 
Etapa C:Lista de asistencia e informe de notas.</t>
  </si>
  <si>
    <t>Etapa A: Elaboración de propuesta del taller regional " Registro de variedades protegidas". 
Etapa B: Aprobación por parte del jefe de División Semillas de los módulos del taller. 
Etapa C: Lista de asistencia del taller.</t>
  </si>
  <si>
    <t xml:space="preserve">Etapa A: Borrador de resolución elaborado y aprobado por Jefe de División.                                                                                                                                                                                                                                      Etapa B: Borrador de resolución enviado a consulta.                                                                                                                                                                                                                                                          Etapa C: Resolución aprobada y emitida. </t>
  </si>
  <si>
    <t>Etapa A: Borrador de resolución elaborado y aprobado.                                                                                                                                                                                                                                          Etapa B: Borrador de resolución enviado a consulta.                                                                                                                                                                                                                                                          Etapa C: Resolución aprobada y emitida.</t>
  </si>
  <si>
    <t>Porcentaje de cumplimiento de las actividades del programa de clima laboral.</t>
  </si>
  <si>
    <r>
      <t>Porcentaje de cumplimiento de etapas para capacitaci</t>
    </r>
    <r>
      <rPr>
        <sz val="9"/>
        <color theme="1"/>
        <rFont val="Verdana"/>
        <family val="2"/>
      </rPr>
      <t xml:space="preserve">ón en pruebas de Distinción, homogeneidad y estabilidad (DHE) </t>
    </r>
    <r>
      <rPr>
        <sz val="9"/>
        <rFont val="Verdana"/>
        <family val="2"/>
      </rPr>
      <t>en especies frutales y agrícolas.
Etapa A: Elaboración de borrador del curso y  aprobación del Jefe División semillas.</t>
    </r>
    <r>
      <rPr>
        <b/>
        <sz val="9"/>
        <rFont val="Verdana"/>
        <family val="2"/>
      </rPr>
      <t xml:space="preserve"> 
</t>
    </r>
    <r>
      <rPr>
        <sz val="9"/>
        <rFont val="Verdana"/>
        <family val="2"/>
      </rPr>
      <t>Etapa B: Ejecución curso teórico y evaluación°. 
Etapa C: Ejecución curso práctico y evaluación.</t>
    </r>
  </si>
  <si>
    <t>Porcentaje de cumplimiento del Programa Anual de Supervisión al proceso de fiscalizaciones pecuarias(*).</t>
  </si>
  <si>
    <t>Porcentaje de ejecución del plan anual de difusión de programas pecuarios.</t>
  </si>
  <si>
    <t xml:space="preserve">Porcentaje de cumplimiento del programa anual de supervisión al proceso de fiscalización (*).
</t>
  </si>
  <si>
    <t>Porcentaje de cumplimiento del Programa de visitas integrales de la DPAF en Regiones.</t>
  </si>
  <si>
    <t xml:space="preserve">Porcentaje de cumplimiento de  los compromisos establecidos en las Reuniones Nacionales de Encargados/as Regionales de Protección Agrícola y Forestal, de responsabilidad de la DPAF. </t>
  </si>
  <si>
    <t>(N° de supervisiones realizadas al proceso de fiscalización en el año t/N° de supervisiones programadas al proceso de fiscalización en el año t)*100</t>
  </si>
  <si>
    <r>
      <t xml:space="preserve">(N° de actividades realizadas del programa de clima laboral </t>
    </r>
    <r>
      <rPr>
        <sz val="9"/>
        <color rgb="FFFF0000"/>
        <rFont val="Verdana"/>
        <family val="2"/>
      </rPr>
      <t xml:space="preserve"> </t>
    </r>
    <r>
      <rPr>
        <sz val="9"/>
        <rFont val="Verdana"/>
        <family val="2"/>
      </rPr>
      <t xml:space="preserve">para el año t/N° de actividades planificadas en el programa de clima laboral </t>
    </r>
    <r>
      <rPr>
        <sz val="9"/>
        <color rgb="FF0070C0"/>
        <rFont val="Verdana"/>
        <family val="2"/>
      </rPr>
      <t xml:space="preserve"> </t>
    </r>
    <r>
      <rPr>
        <sz val="9"/>
        <rFont val="Verdana"/>
        <family val="2"/>
      </rPr>
      <t>para el año t) * 100</t>
    </r>
  </si>
  <si>
    <t xml:space="preserve">Acta de reuniones.                                                               
Informe de cumplimiento. </t>
  </si>
  <si>
    <t>Programa de actividades de clima laboral.
Informe de cumplimiento año t.</t>
  </si>
  <si>
    <t xml:space="preserve">Programa anual de visitas informado a Regiones.
Informes de visitas. </t>
  </si>
  <si>
    <t>Programa anual de supervisiones informado a Regiones.
Informes de Supervisión.</t>
  </si>
  <si>
    <t>ANEXO N° 1</t>
  </si>
  <si>
    <t>COMPROMISOS DE GESTIÓN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</si>
</sst>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sz val="11"/>
      <color theme="1"/>
      <name val="Verdana"/>
      <family val="2"/>
    </font>
    <font>
      <b/>
      <u/>
      <sz val="14"/>
      <color theme="1"/>
      <name val="Verdana"/>
      <family val="2"/>
    </font>
    <font>
      <b/>
      <sz val="9"/>
      <color theme="1"/>
      <name val="Verdana"/>
      <family val="2"/>
    </font>
    <font>
      <sz val="9"/>
      <color theme="1"/>
      <name val="Verdana"/>
      <family val="2"/>
    </font>
    <font>
      <sz val="10"/>
      <name val="Arial"/>
      <family val="2"/>
    </font>
    <font>
      <sz val="9"/>
      <name val="Verdana"/>
      <family val="2"/>
    </font>
    <font>
      <sz val="11"/>
      <color indexed="8"/>
      <name val="Calibri"/>
      <family val="2"/>
    </font>
    <font>
      <sz val="10.5"/>
      <color rgb="FF000000"/>
      <name val="Gill Sans MT"/>
      <family val="2"/>
    </font>
    <font>
      <sz val="10.5"/>
      <name val="Gill Sans MT"/>
      <family val="2"/>
    </font>
    <font>
      <i/>
      <sz val="10.5"/>
      <name val="Gill Sans MT"/>
      <family val="2"/>
    </font>
    <font>
      <i/>
      <sz val="11"/>
      <color theme="1"/>
      <name val="Calibri"/>
      <family val="2"/>
      <scheme val="minor"/>
    </font>
    <font>
      <b/>
      <sz val="9"/>
      <name val="Verdana"/>
      <family val="2"/>
    </font>
    <font>
      <b/>
      <u/>
      <sz val="14"/>
      <color theme="1"/>
      <name val="Calibri"/>
      <family val="2"/>
    </font>
    <font>
      <sz val="11"/>
      <color theme="1"/>
      <name val="Calibri"/>
      <family val="2"/>
    </font>
    <font>
      <sz val="9"/>
      <color theme="1"/>
      <name val="Calibri"/>
      <family val="2"/>
    </font>
    <font>
      <sz val="10"/>
      <color theme="1"/>
      <name val="Calibri"/>
      <family val="2"/>
    </font>
    <font>
      <sz val="11"/>
      <name val="Verdana"/>
      <family val="2"/>
    </font>
    <font>
      <sz val="8"/>
      <color theme="1"/>
      <name val="Verdana"/>
      <family val="2"/>
    </font>
    <font>
      <b/>
      <u/>
      <sz val="10"/>
      <color theme="1"/>
      <name val="Verdana"/>
      <family val="2"/>
    </font>
    <font>
      <sz val="9"/>
      <color rgb="FFFF0000"/>
      <name val="Verdana"/>
      <family val="2"/>
    </font>
    <font>
      <sz val="9"/>
      <color rgb="FF0070C0"/>
      <name val="Verdana"/>
      <family val="2"/>
    </font>
    <font>
      <sz val="10"/>
      <name val="Verdana"/>
      <family val="2"/>
    </font>
    <font>
      <sz val="11"/>
      <name val="Calibri"/>
      <family val="2"/>
    </font>
    <font>
      <strike/>
      <sz val="9"/>
      <color rgb="FFFF0000"/>
      <name val="Verdana"/>
      <family val="2"/>
    </font>
    <font>
      <strike/>
      <sz val="9"/>
      <name val="Verdana"/>
      <family val="2"/>
    </font>
    <font>
      <b/>
      <sz val="11"/>
      <color theme="1"/>
      <name val="Calibri"/>
      <family val="2"/>
      <scheme val="minor"/>
    </font>
    <font>
      <sz val="8"/>
      <color indexed="8"/>
      <name val="Verdana"/>
      <family val="2"/>
    </font>
    <font>
      <sz val="9"/>
      <color indexed="8"/>
      <name val="Verdana"/>
      <family val="2"/>
    </font>
    <font>
      <sz val="9"/>
      <color rgb="FFC00000"/>
      <name val="Verdana"/>
      <family val="2"/>
    </font>
    <font>
      <b/>
      <sz val="10"/>
      <name val="Verdana"/>
      <family val="2"/>
    </font>
    <font>
      <b/>
      <sz val="14"/>
      <color theme="1"/>
      <name val="Verdana"/>
      <family val="2"/>
    </font>
    <font>
      <sz val="14"/>
      <color theme="1"/>
      <name val="Verdana"/>
      <family val="2"/>
    </font>
    <font>
      <u/>
      <sz val="11"/>
      <name val="Verdana"/>
      <family val="2"/>
    </font>
    <font>
      <sz val="11"/>
      <color indexed="8"/>
      <name val="Verdana"/>
      <family val="2"/>
    </font>
    <font>
      <u/>
      <sz val="11"/>
      <color indexed="12"/>
      <name val="Calibri"/>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6">
    <xf numFmtId="0" fontId="0" fillId="0" borderId="0"/>
    <xf numFmtId="0" fontId="8" fillId="0" borderId="0"/>
    <xf numFmtId="9" fontId="8" fillId="0" borderId="0" applyFont="0" applyFill="0" applyBorder="0" applyAlignment="0" applyProtection="0"/>
    <xf numFmtId="0" fontId="8" fillId="0" borderId="0"/>
    <xf numFmtId="9" fontId="10" fillId="0" borderId="0" applyFont="0" applyFill="0" applyBorder="0" applyAlignment="0" applyProtection="0"/>
    <xf numFmtId="9" fontId="8" fillId="0" borderId="0" applyFont="0" applyFill="0" applyBorder="0" applyAlignment="0" applyProtection="0"/>
    <xf numFmtId="0" fontId="1"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9" fontId="1" fillId="0" borderId="0" applyFont="0" applyFill="0" applyBorder="0" applyAlignment="0" applyProtection="0"/>
    <xf numFmtId="0" fontId="8" fillId="0" borderId="0"/>
    <xf numFmtId="9" fontId="1" fillId="0" borderId="0" applyFont="0" applyFill="0" applyBorder="0" applyAlignment="0" applyProtection="0"/>
    <xf numFmtId="0" fontId="38" fillId="0" borderId="0" applyNumberFormat="0" applyFill="0" applyBorder="0" applyAlignment="0" applyProtection="0">
      <alignment vertical="top"/>
      <protection locked="0"/>
    </xf>
  </cellStyleXfs>
  <cellXfs count="258">
    <xf numFmtId="0" fontId="0" fillId="0" borderId="0" xfId="0"/>
    <xf numFmtId="0" fontId="2" fillId="3" borderId="0" xfId="0" applyFont="1" applyFill="1"/>
    <xf numFmtId="0" fontId="4" fillId="3" borderId="0" xfId="0" applyFont="1" applyFill="1"/>
    <xf numFmtId="0" fontId="3" fillId="3" borderId="12" xfId="0" applyFont="1" applyFill="1" applyBorder="1"/>
    <xf numFmtId="0" fontId="5" fillId="3" borderId="0" xfId="0" applyFont="1" applyFill="1"/>
    <xf numFmtId="0" fontId="11" fillId="0" borderId="0" xfId="0" applyFont="1" applyAlignment="1">
      <alignment horizontal="center" vertical="center" readingOrder="1"/>
    </xf>
    <xf numFmtId="0" fontId="12" fillId="0" borderId="0" xfId="0" applyFont="1" applyAlignment="1">
      <alignment horizontal="left" vertical="top" readingOrder="1"/>
    </xf>
    <xf numFmtId="0" fontId="13" fillId="0" borderId="0" xfId="0" applyFont="1" applyAlignment="1">
      <alignment horizontal="left" vertical="top" readingOrder="1"/>
    </xf>
    <xf numFmtId="0" fontId="14" fillId="0" borderId="0" xfId="0" applyFont="1"/>
    <xf numFmtId="0" fontId="6" fillId="3" borderId="9" xfId="0" applyFont="1" applyFill="1" applyBorder="1" applyAlignment="1">
      <alignment horizontal="center" vertical="center" textRotation="90" wrapText="1"/>
    </xf>
    <xf numFmtId="0" fontId="6" fillId="3" borderId="10" xfId="0" applyFont="1" applyFill="1" applyBorder="1" applyAlignment="1">
      <alignment horizontal="center" vertical="center" textRotation="90" wrapText="1"/>
    </xf>
    <xf numFmtId="0" fontId="6" fillId="3" borderId="15" xfId="0" applyFont="1" applyFill="1" applyBorder="1" applyAlignment="1">
      <alignment horizontal="center" vertical="center" textRotation="90" wrapText="1"/>
    </xf>
    <xf numFmtId="0" fontId="7" fillId="3" borderId="0" xfId="0" applyFont="1" applyFill="1"/>
    <xf numFmtId="0" fontId="9" fillId="3" borderId="13" xfId="1" applyFont="1" applyFill="1" applyBorder="1" applyAlignment="1">
      <alignment horizontal="left" vertical="top" wrapText="1"/>
    </xf>
    <xf numFmtId="0" fontId="9" fillId="3" borderId="11" xfId="1" applyFont="1" applyFill="1" applyBorder="1" applyAlignment="1">
      <alignment horizontal="left" vertical="top" wrapText="1"/>
    </xf>
    <xf numFmtId="0" fontId="9" fillId="3" borderId="3" xfId="1" applyFont="1" applyFill="1" applyBorder="1" applyAlignment="1">
      <alignment horizontal="left" vertical="top" wrapText="1"/>
    </xf>
    <xf numFmtId="0" fontId="9" fillId="3" borderId="2" xfId="1" applyFont="1" applyFill="1" applyBorder="1" applyAlignment="1">
      <alignment horizontal="left" vertical="top" wrapText="1"/>
    </xf>
    <xf numFmtId="0" fontId="9" fillId="3" borderId="5" xfId="1" applyFont="1" applyFill="1" applyBorder="1" applyAlignment="1">
      <alignment horizontal="left" vertical="top" wrapText="1"/>
    </xf>
    <xf numFmtId="0" fontId="9" fillId="3" borderId="6" xfId="1" applyFont="1" applyFill="1" applyBorder="1" applyAlignment="1">
      <alignment horizontal="left" vertical="top" wrapText="1"/>
    </xf>
    <xf numFmtId="0" fontId="9" fillId="3" borderId="6" xfId="1" applyNumberFormat="1" applyFont="1" applyFill="1" applyBorder="1" applyAlignment="1">
      <alignment horizontal="left" vertical="top" wrapText="1"/>
    </xf>
    <xf numFmtId="9" fontId="2" fillId="3" borderId="8" xfId="0" applyNumberFormat="1" applyFont="1" applyFill="1" applyBorder="1" applyAlignment="1">
      <alignment horizontal="center" vertical="center"/>
    </xf>
    <xf numFmtId="0" fontId="4" fillId="3" borderId="0" xfId="0" applyFont="1" applyFill="1" applyAlignment="1">
      <alignment vertical="top"/>
    </xf>
    <xf numFmtId="0" fontId="6" fillId="3" borderId="10" xfId="0" applyFont="1" applyFill="1" applyBorder="1" applyAlignment="1">
      <alignment horizontal="center" vertical="center" textRotation="90" wrapText="1"/>
    </xf>
    <xf numFmtId="0" fontId="7" fillId="3" borderId="11" xfId="1" applyFont="1" applyFill="1" applyBorder="1" applyAlignment="1">
      <alignment horizontal="left" vertical="top" wrapText="1"/>
    </xf>
    <xf numFmtId="0" fontId="15" fillId="0" borderId="10" xfId="0" applyFont="1" applyFill="1" applyBorder="1" applyAlignment="1">
      <alignment horizontal="center" vertical="center" textRotation="90" wrapText="1"/>
    </xf>
    <xf numFmtId="0" fontId="7" fillId="3" borderId="2" xfId="0" applyFont="1" applyFill="1" applyBorder="1" applyAlignment="1">
      <alignment horizontal="justify"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16" fillId="3" borderId="0" xfId="0" applyFont="1" applyFill="1" applyAlignment="1">
      <alignment horizontal="center"/>
    </xf>
    <xf numFmtId="0" fontId="17" fillId="3" borderId="0" xfId="0" applyFont="1" applyFill="1" applyAlignment="1">
      <alignment horizontal="center"/>
    </xf>
    <xf numFmtId="0" fontId="17" fillId="3" borderId="0" xfId="0" applyFont="1" applyFill="1"/>
    <xf numFmtId="0" fontId="18" fillId="3" borderId="0" xfId="0" applyFont="1" applyFill="1"/>
    <xf numFmtId="0" fontId="7" fillId="3" borderId="13" xfId="1" applyFont="1" applyFill="1" applyBorder="1" applyAlignment="1">
      <alignment horizontal="left" vertical="top" wrapText="1"/>
    </xf>
    <xf numFmtId="0" fontId="7" fillId="3" borderId="11" xfId="1" applyFont="1" applyFill="1" applyBorder="1" applyAlignment="1">
      <alignment horizontal="center" vertical="top" wrapText="1"/>
    </xf>
    <xf numFmtId="9" fontId="7" fillId="3" borderId="11" xfId="1" applyNumberFormat="1" applyFont="1" applyFill="1" applyBorder="1" applyAlignment="1">
      <alignment horizontal="center" vertical="top" wrapText="1"/>
    </xf>
    <xf numFmtId="9" fontId="7" fillId="3" borderId="14" xfId="1" applyNumberFormat="1" applyFont="1" applyFill="1" applyBorder="1" applyAlignment="1">
      <alignment horizontal="center" vertical="top" wrapText="1"/>
    </xf>
    <xf numFmtId="0" fontId="7" fillId="3" borderId="3"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3" borderId="2" xfId="1" applyFont="1" applyFill="1" applyBorder="1" applyAlignment="1">
      <alignment horizontal="center" vertical="top" wrapText="1"/>
    </xf>
    <xf numFmtId="0" fontId="7" fillId="0" borderId="2" xfId="0" applyFont="1" applyBorder="1" applyAlignment="1">
      <alignment vertical="top" wrapText="1"/>
    </xf>
    <xf numFmtId="9" fontId="7" fillId="3" borderId="2" xfId="1" applyNumberFormat="1" applyFont="1" applyFill="1" applyBorder="1" applyAlignment="1">
      <alignment horizontal="center" vertical="top" wrapText="1"/>
    </xf>
    <xf numFmtId="9" fontId="7" fillId="3" borderId="4" xfId="1" applyNumberFormat="1" applyFont="1" applyFill="1" applyBorder="1" applyAlignment="1">
      <alignment horizontal="center" vertical="top" wrapText="1"/>
    </xf>
    <xf numFmtId="0" fontId="19" fillId="3" borderId="0" xfId="0" applyFont="1" applyFill="1"/>
    <xf numFmtId="0" fontId="19" fillId="3" borderId="0" xfId="0" applyFont="1" applyFill="1" applyAlignment="1">
      <alignment horizontal="center"/>
    </xf>
    <xf numFmtId="9" fontId="19" fillId="3" borderId="8" xfId="0" applyNumberFormat="1" applyFont="1" applyFill="1" applyBorder="1" applyAlignment="1">
      <alignment horizontal="center" vertical="center"/>
    </xf>
    <xf numFmtId="0" fontId="17" fillId="3" borderId="0" xfId="0" applyFont="1" applyFill="1" applyAlignment="1">
      <alignment vertical="top"/>
    </xf>
    <xf numFmtId="0" fontId="9" fillId="3" borderId="16" xfId="1" applyFont="1" applyFill="1" applyBorder="1" applyAlignment="1">
      <alignment horizontal="left" vertical="top" wrapText="1"/>
    </xf>
    <xf numFmtId="0" fontId="9" fillId="3" borderId="17" xfId="1" applyFont="1" applyFill="1" applyBorder="1" applyAlignment="1">
      <alignment horizontal="left" vertical="top" wrapText="1"/>
    </xf>
    <xf numFmtId="9" fontId="9" fillId="3" borderId="17" xfId="1" applyNumberFormat="1" applyFont="1" applyFill="1" applyBorder="1" applyAlignment="1">
      <alignment horizontal="center" vertical="top" wrapText="1"/>
    </xf>
    <xf numFmtId="9" fontId="9" fillId="3" borderId="18" xfId="1" applyNumberFormat="1" applyFont="1" applyFill="1" applyBorder="1" applyAlignment="1">
      <alignment horizontal="center" vertical="top" wrapText="1"/>
    </xf>
    <xf numFmtId="0" fontId="20" fillId="3" borderId="0" xfId="0" applyFont="1" applyFill="1"/>
    <xf numFmtId="9" fontId="9" fillId="3" borderId="2" xfId="1" applyNumberFormat="1" applyFont="1" applyFill="1" applyBorder="1" applyAlignment="1">
      <alignment horizontal="center" vertical="top" wrapText="1"/>
    </xf>
    <xf numFmtId="9" fontId="9" fillId="3" borderId="4" xfId="1" applyNumberFormat="1" applyFont="1" applyFill="1" applyBorder="1" applyAlignment="1">
      <alignment horizontal="center" vertical="top" wrapText="1"/>
    </xf>
    <xf numFmtId="9" fontId="9" fillId="3" borderId="6" xfId="1" applyNumberFormat="1" applyFont="1" applyFill="1" applyBorder="1" applyAlignment="1">
      <alignment horizontal="center" vertical="top" wrapText="1"/>
    </xf>
    <xf numFmtId="9" fontId="9" fillId="3" borderId="7" xfId="1" applyNumberFormat="1" applyFont="1" applyFill="1" applyBorder="1" applyAlignment="1">
      <alignment horizontal="center" vertical="top" wrapText="1"/>
    </xf>
    <xf numFmtId="49" fontId="2" fillId="3" borderId="0" xfId="0" applyNumberFormat="1" applyFont="1" applyFill="1"/>
    <xf numFmtId="9" fontId="9" fillId="3" borderId="11" xfId="1" applyNumberFormat="1" applyFont="1" applyFill="1" applyBorder="1" applyAlignment="1">
      <alignment horizontal="center" vertical="top" wrapText="1"/>
    </xf>
    <xf numFmtId="9" fontId="9" fillId="3" borderId="14" xfId="1" applyNumberFormat="1" applyFont="1" applyFill="1" applyBorder="1" applyAlignment="1">
      <alignment horizontal="center" vertical="top" wrapText="1"/>
    </xf>
    <xf numFmtId="0" fontId="21" fillId="0" borderId="0" xfId="0" applyFont="1"/>
    <xf numFmtId="0" fontId="7" fillId="0" borderId="0" xfId="0" applyFont="1" applyAlignment="1"/>
    <xf numFmtId="0" fontId="22" fillId="3" borderId="0" xfId="0" applyFont="1" applyFill="1"/>
    <xf numFmtId="0" fontId="9" fillId="0" borderId="6" xfId="1" applyFont="1" applyFill="1" applyBorder="1" applyAlignment="1">
      <alignment horizontal="left" vertical="top" wrapText="1"/>
    </xf>
    <xf numFmtId="9" fontId="9" fillId="3" borderId="19" xfId="1" applyNumberFormat="1" applyFont="1" applyFill="1" applyBorder="1" applyAlignment="1">
      <alignment horizontal="center" vertical="top" wrapText="1"/>
    </xf>
    <xf numFmtId="9" fontId="9" fillId="3" borderId="20" xfId="1" applyNumberFormat="1" applyFont="1" applyFill="1" applyBorder="1" applyAlignment="1">
      <alignment horizontal="center" vertical="top" wrapText="1"/>
    </xf>
    <xf numFmtId="0" fontId="6" fillId="3" borderId="22" xfId="0" applyFont="1" applyFill="1" applyBorder="1" applyAlignment="1">
      <alignment horizontal="center" vertical="center" textRotation="90" wrapText="1"/>
    </xf>
    <xf numFmtId="0" fontId="9" fillId="0" borderId="17" xfId="1" applyFont="1" applyBorder="1" applyAlignment="1">
      <alignment horizontal="left" vertical="top" wrapText="1"/>
    </xf>
    <xf numFmtId="9" fontId="9" fillId="0" borderId="17" xfId="1" applyNumberFormat="1" applyFont="1" applyBorder="1" applyAlignment="1">
      <alignment horizontal="center" vertical="top" wrapText="1"/>
    </xf>
    <xf numFmtId="9" fontId="9" fillId="0" borderId="18" xfId="1" applyNumberFormat="1" applyFont="1" applyBorder="1" applyAlignment="1">
      <alignment horizontal="center" vertical="top" wrapText="1"/>
    </xf>
    <xf numFmtId="0" fontId="9" fillId="0" borderId="2" xfId="1" applyFont="1" applyFill="1" applyBorder="1" applyAlignment="1">
      <alignment horizontal="left" vertical="top" wrapText="1"/>
    </xf>
    <xf numFmtId="9" fontId="9" fillId="0" borderId="2" xfId="1" applyNumberFormat="1" applyFont="1" applyFill="1" applyBorder="1" applyAlignment="1">
      <alignment horizontal="center" vertical="top" wrapText="1"/>
    </xf>
    <xf numFmtId="9" fontId="9" fillId="0" borderId="4" xfId="1" applyNumberFormat="1" applyFont="1" applyFill="1" applyBorder="1" applyAlignment="1">
      <alignment horizontal="center" vertical="top" wrapText="1"/>
    </xf>
    <xf numFmtId="9" fontId="9" fillId="0" borderId="7" xfId="1" applyNumberFormat="1" applyFont="1" applyFill="1" applyBorder="1" applyAlignment="1">
      <alignment horizontal="center" vertical="top" wrapText="1"/>
    </xf>
    <xf numFmtId="0" fontId="9" fillId="0" borderId="17" xfId="1" applyFont="1" applyFill="1" applyBorder="1" applyAlignment="1">
      <alignment horizontal="left" vertical="top" wrapText="1"/>
    </xf>
    <xf numFmtId="0" fontId="9" fillId="0" borderId="11" xfId="1" applyFont="1" applyBorder="1" applyAlignment="1">
      <alignment horizontal="left" vertical="top" wrapText="1"/>
    </xf>
    <xf numFmtId="0" fontId="9" fillId="0" borderId="11" xfId="1" applyFont="1" applyFill="1" applyBorder="1" applyAlignment="1">
      <alignment horizontal="left" vertical="top" wrapText="1"/>
    </xf>
    <xf numFmtId="0" fontId="9" fillId="0" borderId="23" xfId="1" applyFont="1" applyBorder="1" applyAlignment="1">
      <alignment horizontal="left" vertical="top" wrapText="1"/>
    </xf>
    <xf numFmtId="0" fontId="9" fillId="0" borderId="19" xfId="1" applyFont="1" applyBorder="1" applyAlignment="1">
      <alignment horizontal="left" vertical="top" wrapText="1"/>
    </xf>
    <xf numFmtId="0" fontId="9" fillId="0" borderId="19" xfId="1" applyFont="1" applyFill="1" applyBorder="1" applyAlignment="1">
      <alignment horizontal="left" vertical="top" wrapText="1"/>
    </xf>
    <xf numFmtId="9" fontId="9" fillId="0" borderId="19" xfId="1" applyNumberFormat="1" applyFont="1" applyBorder="1" applyAlignment="1">
      <alignment horizontal="center" vertical="top" wrapText="1"/>
    </xf>
    <xf numFmtId="9" fontId="9" fillId="0" borderId="20" xfId="1" applyNumberFormat="1" applyFont="1" applyBorder="1" applyAlignment="1">
      <alignment horizontal="center" vertical="top" wrapText="1"/>
    </xf>
    <xf numFmtId="0" fontId="9" fillId="3" borderId="0" xfId="0" applyFont="1" applyFill="1" applyAlignment="1">
      <alignment vertical="top"/>
    </xf>
    <xf numFmtId="0" fontId="25" fillId="3" borderId="0" xfId="0" applyFont="1" applyFill="1" applyAlignment="1">
      <alignment vertical="top"/>
    </xf>
    <xf numFmtId="0" fontId="20" fillId="3" borderId="0" xfId="0" applyFont="1" applyFill="1" applyAlignment="1">
      <alignment vertical="top"/>
    </xf>
    <xf numFmtId="0" fontId="9" fillId="3" borderId="0" xfId="0" applyFont="1" applyFill="1" applyAlignment="1">
      <alignment horizontal="left" vertical="top" indent="2"/>
    </xf>
    <xf numFmtId="0" fontId="26" fillId="3" borderId="0" xfId="0" applyFont="1" applyFill="1" applyBorder="1" applyAlignment="1">
      <alignment vertical="top" wrapText="1"/>
    </xf>
    <xf numFmtId="0" fontId="26" fillId="3" borderId="0" xfId="0" applyFont="1" applyFill="1" applyBorder="1" applyAlignment="1">
      <alignment vertical="center" wrapText="1"/>
    </xf>
    <xf numFmtId="0" fontId="9" fillId="0" borderId="2" xfId="0" applyFont="1" applyBorder="1" applyAlignment="1">
      <alignment horizontal="left" vertical="top" wrapText="1"/>
    </xf>
    <xf numFmtId="0" fontId="7" fillId="0" borderId="11" xfId="0" applyFont="1" applyBorder="1" applyAlignment="1">
      <alignment vertical="top" wrapText="1"/>
    </xf>
    <xf numFmtId="0" fontId="9" fillId="0" borderId="2" xfId="0" applyFont="1" applyBorder="1" applyAlignment="1">
      <alignment vertical="top" wrapText="1"/>
    </xf>
    <xf numFmtId="0" fontId="9" fillId="0" borderId="2" xfId="0" applyFont="1" applyFill="1" applyBorder="1" applyAlignment="1">
      <alignment vertical="top" wrapText="1"/>
    </xf>
    <xf numFmtId="0" fontId="9" fillId="3" borderId="2" xfId="0" applyFont="1" applyFill="1" applyBorder="1" applyAlignment="1">
      <alignment horizontal="left" vertical="top" wrapText="1"/>
    </xf>
    <xf numFmtId="0" fontId="9" fillId="3" borderId="2" xfId="0" applyFont="1" applyFill="1" applyBorder="1" applyAlignment="1">
      <alignment vertical="top" wrapText="1"/>
    </xf>
    <xf numFmtId="0" fontId="25" fillId="3" borderId="0" xfId="1" applyFont="1" applyFill="1" applyBorder="1" applyAlignment="1">
      <alignment horizontal="left" vertical="top" wrapText="1"/>
    </xf>
    <xf numFmtId="9" fontId="25" fillId="3" borderId="8" xfId="0" applyNumberFormat="1" applyFont="1" applyFill="1" applyBorder="1" applyAlignment="1">
      <alignment horizontal="center" vertical="center"/>
    </xf>
    <xf numFmtId="9" fontId="25" fillId="3" borderId="0" xfId="1" applyNumberFormat="1" applyFont="1" applyFill="1" applyBorder="1" applyAlignment="1">
      <alignment horizontal="center" vertical="top" wrapText="1"/>
    </xf>
    <xf numFmtId="9" fontId="3" fillId="3" borderId="2" xfId="0" applyNumberFormat="1" applyFont="1" applyFill="1" applyBorder="1" applyAlignment="1">
      <alignment horizontal="center" vertical="center"/>
    </xf>
    <xf numFmtId="0" fontId="4" fillId="3" borderId="0" xfId="0" applyFont="1" applyFill="1" applyBorder="1"/>
    <xf numFmtId="9" fontId="3" fillId="3" borderId="0" xfId="0" applyNumberFormat="1" applyFont="1" applyFill="1" applyBorder="1" applyAlignment="1">
      <alignment horizontal="center" vertical="center"/>
    </xf>
    <xf numFmtId="0" fontId="4" fillId="3" borderId="12" xfId="0" applyFont="1" applyFill="1" applyBorder="1" applyAlignment="1"/>
    <xf numFmtId="0" fontId="4" fillId="3" borderId="21" xfId="0" applyFont="1" applyFill="1" applyBorder="1" applyAlignment="1"/>
    <xf numFmtId="164" fontId="9" fillId="0" borderId="2" xfId="1" applyNumberFormat="1" applyFont="1" applyFill="1" applyBorder="1" applyAlignment="1">
      <alignment horizontal="center" vertical="top" wrapText="1"/>
    </xf>
    <xf numFmtId="9" fontId="9" fillId="3" borderId="7" xfId="2" applyFont="1" applyFill="1" applyBorder="1" applyAlignment="1">
      <alignment horizontal="center" vertical="top" wrapText="1"/>
    </xf>
    <xf numFmtId="0" fontId="2" fillId="0" borderId="0" xfId="0" applyFont="1"/>
    <xf numFmtId="0" fontId="5" fillId="3" borderId="0" xfId="0" applyFont="1" applyFill="1" applyAlignment="1">
      <alignment horizontal="center"/>
    </xf>
    <xf numFmtId="0" fontId="4" fillId="3" borderId="0" xfId="0" applyFont="1" applyFill="1" applyAlignment="1">
      <alignment horizontal="center"/>
    </xf>
    <xf numFmtId="0" fontId="9" fillId="3" borderId="2" xfId="1" applyFont="1" applyFill="1" applyBorder="1" applyAlignment="1">
      <alignment horizontal="center" vertical="top" wrapText="1"/>
    </xf>
    <xf numFmtId="0" fontId="7" fillId="3" borderId="3" xfId="1" applyFont="1" applyFill="1" applyBorder="1" applyAlignment="1">
      <alignment vertical="top" wrapText="1"/>
    </xf>
    <xf numFmtId="0" fontId="9" fillId="3" borderId="2" xfId="1" applyFont="1" applyFill="1" applyBorder="1" applyAlignment="1">
      <alignment vertical="top" wrapText="1"/>
    </xf>
    <xf numFmtId="0" fontId="2" fillId="3" borderId="0" xfId="0" applyFont="1" applyFill="1" applyAlignment="1">
      <alignment horizontal="center"/>
    </xf>
    <xf numFmtId="0" fontId="7" fillId="3" borderId="11" xfId="0" applyFont="1" applyFill="1" applyBorder="1" applyAlignment="1">
      <alignment vertical="top" wrapText="1"/>
    </xf>
    <xf numFmtId="0" fontId="9" fillId="3" borderId="11" xfId="0" applyFont="1" applyFill="1" applyBorder="1" applyAlignment="1">
      <alignment vertical="top" wrapText="1"/>
    </xf>
    <xf numFmtId="0" fontId="9" fillId="3" borderId="19" xfId="1" applyFont="1" applyFill="1" applyBorder="1" applyAlignment="1">
      <alignment horizontal="left" vertical="top" wrapText="1"/>
    </xf>
    <xf numFmtId="0" fontId="7" fillId="3" borderId="19" xfId="0" applyFont="1" applyFill="1" applyBorder="1" applyAlignment="1">
      <alignment horizontal="justify" vertical="top" wrapText="1"/>
    </xf>
    <xf numFmtId="2" fontId="9" fillId="3" borderId="19" xfId="1" applyNumberFormat="1" applyFont="1" applyFill="1" applyBorder="1" applyAlignment="1">
      <alignment horizontal="center" vertical="top" wrapText="1"/>
    </xf>
    <xf numFmtId="0" fontId="4" fillId="3" borderId="0" xfId="0" applyFont="1" applyFill="1" applyAlignment="1">
      <alignment vertical="center" wrapText="1"/>
    </xf>
    <xf numFmtId="0" fontId="7" fillId="3" borderId="0" xfId="0" applyFont="1" applyFill="1" applyAlignment="1">
      <alignment horizontal="center"/>
    </xf>
    <xf numFmtId="0" fontId="7" fillId="3" borderId="0" xfId="0" applyFont="1" applyFill="1" applyAlignment="1">
      <alignment vertical="center" wrapText="1"/>
    </xf>
    <xf numFmtId="0" fontId="2" fillId="3" borderId="0" xfId="0" applyFont="1" applyFill="1" applyAlignment="1">
      <alignment vertical="center" wrapText="1"/>
    </xf>
    <xf numFmtId="9" fontId="7" fillId="3" borderId="8" xfId="0" applyNumberFormat="1" applyFont="1" applyFill="1" applyBorder="1" applyAlignment="1">
      <alignment horizontal="center" vertical="center"/>
    </xf>
    <xf numFmtId="0" fontId="7" fillId="3" borderId="0" xfId="0" applyFont="1" applyFill="1" applyAlignment="1">
      <alignment vertical="top"/>
    </xf>
    <xf numFmtId="9" fontId="9" fillId="0" borderId="6" xfId="1" applyNumberFormat="1" applyFont="1" applyFill="1" applyBorder="1" applyAlignment="1">
      <alignment horizontal="center" vertical="top" wrapText="1"/>
    </xf>
    <xf numFmtId="0" fontId="9" fillId="0" borderId="3" xfId="1" applyFont="1" applyFill="1" applyBorder="1" applyAlignment="1">
      <alignment horizontal="left" vertical="top" wrapText="1"/>
    </xf>
    <xf numFmtId="0" fontId="7" fillId="0" borderId="2" xfId="1" applyFont="1" applyFill="1" applyBorder="1" applyAlignment="1">
      <alignment horizontal="left" vertical="top" wrapText="1"/>
    </xf>
    <xf numFmtId="0" fontId="9" fillId="3" borderId="0" xfId="1" applyFont="1" applyFill="1" applyBorder="1" applyAlignment="1">
      <alignment horizontal="left" vertical="top"/>
    </xf>
    <xf numFmtId="0" fontId="7" fillId="0" borderId="0" xfId="0" applyFont="1" applyAlignment="1">
      <alignment vertical="center"/>
    </xf>
    <xf numFmtId="0" fontId="7" fillId="0" borderId="0" xfId="0" applyFont="1"/>
    <xf numFmtId="10" fontId="9" fillId="3" borderId="11" xfId="1" applyNumberFormat="1" applyFont="1" applyFill="1" applyBorder="1" applyAlignment="1">
      <alignment horizontal="center" vertical="top" wrapText="1"/>
    </xf>
    <xf numFmtId="0" fontId="7" fillId="0" borderId="11" xfId="1" applyFont="1" applyFill="1" applyBorder="1" applyAlignment="1">
      <alignment horizontal="left" vertical="top" wrapText="1"/>
    </xf>
    <xf numFmtId="9" fontId="7" fillId="0" borderId="2" xfId="1" applyNumberFormat="1" applyFont="1" applyFill="1" applyBorder="1" applyAlignment="1">
      <alignment horizontal="center" vertical="top" wrapText="1"/>
    </xf>
    <xf numFmtId="9" fontId="7" fillId="0" borderId="4" xfId="1" applyNumberFormat="1" applyFont="1" applyFill="1" applyBorder="1" applyAlignment="1">
      <alignment horizontal="center" vertical="top" wrapText="1"/>
    </xf>
    <xf numFmtId="0" fontId="4" fillId="0" borderId="0" xfId="0" applyFont="1"/>
    <xf numFmtId="0" fontId="9" fillId="3" borderId="0" xfId="1" applyFont="1" applyFill="1" applyBorder="1" applyAlignment="1">
      <alignment horizontal="left" vertical="top" wrapText="1"/>
    </xf>
    <xf numFmtId="0" fontId="9" fillId="3" borderId="0" xfId="1" applyNumberFormat="1" applyFont="1" applyFill="1" applyBorder="1" applyAlignment="1">
      <alignment horizontal="left" vertical="top" wrapText="1"/>
    </xf>
    <xf numFmtId="9" fontId="9" fillId="3" borderId="26" xfId="1" applyNumberFormat="1" applyFont="1" applyFill="1" applyBorder="1" applyAlignment="1">
      <alignment horizontal="center" vertical="top" wrapText="1"/>
    </xf>
    <xf numFmtId="9" fontId="9" fillId="3" borderId="27" xfId="2" applyFont="1" applyFill="1" applyBorder="1" applyAlignment="1">
      <alignment horizontal="center" vertical="top" wrapText="1"/>
    </xf>
    <xf numFmtId="0" fontId="7" fillId="0" borderId="17" xfId="1" applyFont="1" applyFill="1" applyBorder="1" applyAlignment="1">
      <alignment horizontal="left" vertical="top" wrapText="1"/>
    </xf>
    <xf numFmtId="9" fontId="7" fillId="0" borderId="17" xfId="1" applyNumberFormat="1" applyFont="1" applyFill="1" applyBorder="1" applyAlignment="1">
      <alignment horizontal="center" vertical="top" wrapText="1"/>
    </xf>
    <xf numFmtId="9" fontId="7" fillId="0" borderId="18" xfId="1" applyNumberFormat="1" applyFont="1" applyFill="1" applyBorder="1" applyAlignment="1">
      <alignment horizontal="center" vertical="top" wrapText="1"/>
    </xf>
    <xf numFmtId="0" fontId="7" fillId="3" borderId="6" xfId="1" applyFont="1" applyFill="1" applyBorder="1" applyAlignment="1">
      <alignment horizontal="left" vertical="top" wrapText="1"/>
    </xf>
    <xf numFmtId="164" fontId="7" fillId="0" borderId="6" xfId="1" applyNumberFormat="1" applyFont="1" applyFill="1" applyBorder="1" applyAlignment="1">
      <alignment horizontal="center" vertical="top" wrapText="1"/>
    </xf>
    <xf numFmtId="9" fontId="7" fillId="0" borderId="7" xfId="1" applyNumberFormat="1" applyFont="1" applyFill="1" applyBorder="1" applyAlignment="1">
      <alignment horizontal="center" vertical="top" wrapText="1"/>
    </xf>
    <xf numFmtId="0" fontId="7" fillId="0" borderId="0" xfId="0" applyFont="1" applyAlignment="1">
      <alignment vertical="top" wrapText="1"/>
    </xf>
    <xf numFmtId="9" fontId="4" fillId="3" borderId="8" xfId="0" applyNumberFormat="1" applyFont="1" applyFill="1" applyBorder="1" applyAlignment="1">
      <alignment horizontal="center" vertical="center"/>
    </xf>
    <xf numFmtId="0" fontId="9" fillId="0" borderId="16" xfId="1" applyFont="1" applyBorder="1" applyAlignment="1">
      <alignment horizontal="left" vertical="top" wrapText="1"/>
    </xf>
    <xf numFmtId="0" fontId="31" fillId="3" borderId="2" xfId="13" applyFont="1" applyFill="1" applyBorder="1" applyAlignment="1">
      <alignment horizontal="left" vertical="top" wrapText="1"/>
    </xf>
    <xf numFmtId="0" fontId="9" fillId="3" borderId="2" xfId="13" applyFont="1" applyFill="1" applyBorder="1" applyAlignment="1">
      <alignment horizontal="left" vertical="top" wrapText="1"/>
    </xf>
    <xf numFmtId="0" fontId="9" fillId="3" borderId="2" xfId="13" quotePrefix="1" applyFont="1" applyFill="1" applyBorder="1" applyAlignment="1">
      <alignment horizontal="left" vertical="top" wrapText="1"/>
    </xf>
    <xf numFmtId="0" fontId="32" fillId="3" borderId="2" xfId="1" applyFont="1" applyFill="1" applyBorder="1" applyAlignment="1">
      <alignment horizontal="left" vertical="top" wrapText="1"/>
    </xf>
    <xf numFmtId="0" fontId="9" fillId="3" borderId="2" xfId="1" applyNumberFormat="1" applyFont="1" applyFill="1" applyBorder="1" applyAlignment="1">
      <alignment horizontal="left" vertical="top" wrapText="1"/>
    </xf>
    <xf numFmtId="0" fontId="9" fillId="3" borderId="2" xfId="3" applyFont="1" applyFill="1" applyBorder="1" applyAlignment="1">
      <alignment horizontal="left" vertical="top" wrapText="1"/>
    </xf>
    <xf numFmtId="0" fontId="7" fillId="3" borderId="6" xfId="0" applyFont="1" applyFill="1" applyBorder="1" applyAlignment="1">
      <alignment horizontal="left" vertical="top" wrapText="1"/>
    </xf>
    <xf numFmtId="0" fontId="9" fillId="3" borderId="6" xfId="3" applyFont="1" applyFill="1" applyBorder="1" applyAlignment="1">
      <alignment horizontal="left" vertical="top" wrapText="1"/>
    </xf>
    <xf numFmtId="0" fontId="9" fillId="3" borderId="6" xfId="0" applyFont="1" applyFill="1" applyBorder="1" applyAlignment="1">
      <alignment horizontal="left" vertical="top" wrapText="1"/>
    </xf>
    <xf numFmtId="0" fontId="25" fillId="0" borderId="21" xfId="0" applyFont="1" applyFill="1" applyBorder="1"/>
    <xf numFmtId="0" fontId="15" fillId="3" borderId="9" xfId="0" applyFont="1" applyFill="1" applyBorder="1" applyAlignment="1">
      <alignment horizontal="center" vertical="center" textRotation="90" wrapText="1"/>
    </xf>
    <xf numFmtId="0" fontId="15" fillId="3" borderId="10" xfId="0" applyFont="1" applyFill="1" applyBorder="1" applyAlignment="1">
      <alignment horizontal="center" vertical="center" textRotation="90" wrapText="1"/>
    </xf>
    <xf numFmtId="0" fontId="15" fillId="3" borderId="15" xfId="0" applyFont="1" applyFill="1" applyBorder="1" applyAlignment="1">
      <alignment horizontal="center" vertical="center" textRotation="90" wrapText="1"/>
    </xf>
    <xf numFmtId="0" fontId="25" fillId="3" borderId="0" xfId="0" applyFont="1" applyFill="1"/>
    <xf numFmtId="0" fontId="9" fillId="3" borderId="28" xfId="1" applyFont="1" applyFill="1" applyBorder="1" applyAlignment="1">
      <alignment horizontal="left" vertical="top" wrapText="1"/>
    </xf>
    <xf numFmtId="0" fontId="9" fillId="3" borderId="29" xfId="1" applyFont="1" applyFill="1" applyBorder="1" applyAlignment="1">
      <alignment horizontal="left" vertical="top" wrapText="1"/>
    </xf>
    <xf numFmtId="0" fontId="9" fillId="3" borderId="30" xfId="1" applyFont="1" applyFill="1" applyBorder="1" applyAlignment="1">
      <alignment horizontal="left" vertical="top" wrapText="1"/>
    </xf>
    <xf numFmtId="0" fontId="9" fillId="0" borderId="31" xfId="0" applyFont="1" applyBorder="1" applyAlignment="1">
      <alignment vertical="top" wrapText="1"/>
    </xf>
    <xf numFmtId="0" fontId="9" fillId="0" borderId="28" xfId="1" applyFont="1" applyFill="1" applyBorder="1" applyAlignment="1">
      <alignment horizontal="left" vertical="top" wrapText="1"/>
    </xf>
    <xf numFmtId="164" fontId="9" fillId="3" borderId="2" xfId="1" applyNumberFormat="1" applyFont="1" applyFill="1" applyBorder="1" applyAlignment="1">
      <alignment horizontal="center" vertical="top" wrapText="1"/>
    </xf>
    <xf numFmtId="0" fontId="9" fillId="3" borderId="32" xfId="1" applyFont="1" applyFill="1" applyBorder="1" applyAlignment="1">
      <alignment horizontal="left" vertical="top" wrapText="1"/>
    </xf>
    <xf numFmtId="0" fontId="9" fillId="3" borderId="33" xfId="1" applyFont="1" applyFill="1" applyBorder="1" applyAlignment="1">
      <alignment horizontal="left" vertical="top" wrapText="1"/>
    </xf>
    <xf numFmtId="0" fontId="34" fillId="0" borderId="0" xfId="0" applyFont="1"/>
    <xf numFmtId="0" fontId="29" fillId="0" borderId="0" xfId="0" applyFont="1"/>
    <xf numFmtId="0" fontId="35" fillId="0" borderId="0" xfId="0" applyFont="1"/>
    <xf numFmtId="0" fontId="0" fillId="0" borderId="0" xfId="0" applyFont="1"/>
    <xf numFmtId="9" fontId="9" fillId="3" borderId="4" xfId="2" applyFont="1" applyFill="1" applyBorder="1" applyAlignment="1">
      <alignment horizontal="center" vertical="top" wrapText="1"/>
    </xf>
    <xf numFmtId="0" fontId="9" fillId="3" borderId="11" xfId="3" applyFont="1" applyFill="1" applyBorder="1" applyAlignment="1">
      <alignment horizontal="left" vertical="top" wrapText="1"/>
    </xf>
    <xf numFmtId="0" fontId="9" fillId="3" borderId="23" xfId="1" applyFont="1" applyFill="1" applyBorder="1" applyAlignment="1">
      <alignment horizontal="left" vertical="top" wrapText="1"/>
    </xf>
    <xf numFmtId="9" fontId="9" fillId="3" borderId="24" xfId="1" applyNumberFormat="1" applyFont="1" applyFill="1" applyBorder="1" applyAlignment="1">
      <alignment horizontal="center" vertical="top" wrapText="1"/>
    </xf>
    <xf numFmtId="164" fontId="9" fillId="0" borderId="6" xfId="1" applyNumberFormat="1" applyFont="1" applyFill="1" applyBorder="1" applyAlignment="1">
      <alignment horizontal="center" vertical="top" wrapText="1"/>
    </xf>
    <xf numFmtId="0" fontId="9" fillId="3" borderId="13" xfId="1" applyFont="1" applyFill="1" applyBorder="1" applyAlignment="1">
      <alignment vertical="top" wrapText="1"/>
    </xf>
    <xf numFmtId="0" fontId="9" fillId="3" borderId="11" xfId="1" applyFont="1" applyFill="1" applyBorder="1" applyAlignment="1">
      <alignment vertical="top" wrapText="1"/>
    </xf>
    <xf numFmtId="0" fontId="9" fillId="3" borderId="3" xfId="1" applyFont="1" applyFill="1" applyBorder="1" applyAlignment="1">
      <alignment vertical="top" wrapText="1"/>
    </xf>
    <xf numFmtId="0" fontId="9" fillId="0" borderId="3" xfId="1" applyFont="1" applyFill="1" applyBorder="1" applyAlignment="1">
      <alignment vertical="top" wrapText="1"/>
    </xf>
    <xf numFmtId="0" fontId="9" fillId="0" borderId="2" xfId="1" applyFont="1" applyFill="1" applyBorder="1" applyAlignment="1">
      <alignment vertical="top" wrapText="1"/>
    </xf>
    <xf numFmtId="0" fontId="9" fillId="3" borderId="5" xfId="1" applyFont="1" applyFill="1" applyBorder="1" applyAlignment="1">
      <alignment vertical="top" wrapText="1"/>
    </xf>
    <xf numFmtId="0" fontId="9" fillId="3" borderId="6" xfId="1" applyFont="1" applyFill="1" applyBorder="1" applyAlignment="1">
      <alignment vertical="top" wrapText="1"/>
    </xf>
    <xf numFmtId="0" fontId="2" fillId="3" borderId="0" xfId="0" applyFont="1" applyFill="1" applyAlignment="1">
      <alignment vertical="top"/>
    </xf>
    <xf numFmtId="0" fontId="20" fillId="0" borderId="12" xfId="0" applyFont="1" applyBorder="1" applyAlignment="1"/>
    <xf numFmtId="0" fontId="36" fillId="0" borderId="12" xfId="0" applyFont="1" applyBorder="1" applyAlignment="1"/>
    <xf numFmtId="0" fontId="34" fillId="3" borderId="12" xfId="0" applyFont="1" applyFill="1" applyBorder="1"/>
    <xf numFmtId="0" fontId="9" fillId="3" borderId="16" xfId="1" applyFont="1" applyFill="1" applyBorder="1" applyAlignment="1">
      <alignment vertical="top" wrapText="1"/>
    </xf>
    <xf numFmtId="0" fontId="9" fillId="3" borderId="17" xfId="1" applyFont="1" applyFill="1" applyBorder="1" applyAlignment="1">
      <alignment vertical="top" wrapText="1"/>
    </xf>
    <xf numFmtId="0" fontId="9" fillId="3" borderId="17" xfId="3" applyFont="1" applyFill="1" applyBorder="1" applyAlignment="1">
      <alignment vertical="top" wrapText="1"/>
    </xf>
    <xf numFmtId="0" fontId="7" fillId="3" borderId="17" xfId="1" applyFont="1" applyFill="1" applyBorder="1" applyAlignment="1">
      <alignment vertical="top" wrapText="1"/>
    </xf>
    <xf numFmtId="0" fontId="7" fillId="0" borderId="11" xfId="3" applyFont="1" applyFill="1" applyBorder="1" applyAlignment="1">
      <alignment vertical="top" wrapText="1"/>
    </xf>
    <xf numFmtId="0" fontId="7" fillId="3" borderId="11" xfId="1" applyFont="1" applyFill="1" applyBorder="1" applyAlignment="1">
      <alignment vertical="top" wrapText="1"/>
    </xf>
    <xf numFmtId="0" fontId="9" fillId="0" borderId="11" xfId="3" applyFont="1" applyFill="1" applyBorder="1" applyAlignment="1">
      <alignment vertical="top" wrapText="1"/>
    </xf>
    <xf numFmtId="0" fontId="7" fillId="3" borderId="2" xfId="1" applyFont="1" applyFill="1" applyBorder="1" applyAlignment="1">
      <alignment vertical="top" wrapText="1"/>
    </xf>
    <xf numFmtId="0" fontId="9" fillId="0" borderId="19" xfId="3" applyFont="1" applyFill="1" applyBorder="1" applyAlignment="1">
      <alignment vertical="top" wrapText="1"/>
    </xf>
    <xf numFmtId="0" fontId="7" fillId="3" borderId="6" xfId="1" applyFont="1" applyFill="1" applyBorder="1" applyAlignment="1">
      <alignment vertical="top" wrapText="1"/>
    </xf>
    <xf numFmtId="0" fontId="5" fillId="3" borderId="12" xfId="0" applyFont="1" applyFill="1" applyBorder="1"/>
    <xf numFmtId="0" fontId="4" fillId="3" borderId="12" xfId="0" applyFont="1" applyFill="1" applyBorder="1"/>
    <xf numFmtId="9" fontId="9" fillId="0" borderId="11" xfId="1" applyNumberFormat="1" applyFont="1" applyFill="1" applyBorder="1" applyAlignment="1">
      <alignment horizontal="center" vertical="top" wrapText="1"/>
    </xf>
    <xf numFmtId="0" fontId="6" fillId="3" borderId="35" xfId="0" applyFont="1" applyFill="1" applyBorder="1" applyAlignment="1">
      <alignment horizontal="center" vertical="center" textRotation="90" wrapText="1"/>
    </xf>
    <xf numFmtId="0" fontId="9" fillId="3" borderId="36" xfId="1" applyFont="1" applyFill="1" applyBorder="1" applyAlignment="1">
      <alignment horizontal="left" vertical="top" wrapText="1"/>
    </xf>
    <xf numFmtId="0" fontId="9" fillId="3" borderId="37" xfId="1" applyFont="1" applyFill="1" applyBorder="1" applyAlignment="1">
      <alignment horizontal="left" vertical="top" wrapText="1"/>
    </xf>
    <xf numFmtId="0" fontId="9" fillId="3" borderId="38" xfId="1" applyFont="1" applyFill="1" applyBorder="1" applyAlignment="1">
      <alignment horizontal="left" vertical="top" wrapText="1"/>
    </xf>
    <xf numFmtId="0" fontId="9" fillId="0" borderId="3" xfId="1" applyFont="1" applyBorder="1" applyAlignment="1">
      <alignment horizontal="left" vertical="top" wrapText="1"/>
    </xf>
    <xf numFmtId="0" fontId="30" fillId="0" borderId="0" xfId="0" applyFont="1"/>
    <xf numFmtId="0" fontId="7" fillId="3" borderId="5" xfId="1" applyFont="1" applyFill="1" applyBorder="1" applyAlignment="1">
      <alignment horizontal="left" vertical="top" wrapText="1"/>
    </xf>
    <xf numFmtId="0" fontId="7" fillId="3" borderId="6" xfId="1" applyFont="1" applyFill="1" applyBorder="1" applyAlignment="1">
      <alignment horizontal="center" vertical="top" wrapText="1"/>
    </xf>
    <xf numFmtId="0" fontId="7" fillId="0" borderId="6" xfId="0" applyFont="1" applyBorder="1" applyAlignment="1" applyProtection="1">
      <alignment horizontal="left" vertical="top" wrapText="1"/>
      <protection locked="0"/>
    </xf>
    <xf numFmtId="9" fontId="7" fillId="3" borderId="6" xfId="1" applyNumberFormat="1" applyFont="1" applyFill="1" applyBorder="1" applyAlignment="1">
      <alignment horizontal="center" vertical="top" wrapText="1"/>
    </xf>
    <xf numFmtId="9" fontId="7" fillId="3" borderId="7" xfId="1" applyNumberFormat="1" applyFont="1" applyFill="1" applyBorder="1" applyAlignment="1">
      <alignment horizontal="center" vertical="top" wrapText="1"/>
    </xf>
    <xf numFmtId="0" fontId="9" fillId="0" borderId="5" xfId="1" applyFont="1" applyFill="1" applyBorder="1" applyAlignment="1">
      <alignment horizontal="left" vertical="top" wrapText="1"/>
    </xf>
    <xf numFmtId="0" fontId="9" fillId="3" borderId="2" xfId="1" applyNumberFormat="1" applyFont="1" applyFill="1" applyBorder="1" applyAlignment="1">
      <alignment vertical="top" wrapText="1"/>
    </xf>
    <xf numFmtId="0" fontId="9" fillId="3" borderId="23" xfId="1" applyFont="1" applyFill="1" applyBorder="1" applyAlignment="1">
      <alignment vertical="top" wrapText="1"/>
    </xf>
    <xf numFmtId="0" fontId="9" fillId="3" borderId="19" xfId="1" applyFont="1" applyFill="1" applyBorder="1" applyAlignment="1">
      <alignment vertical="top" wrapText="1"/>
    </xf>
    <xf numFmtId="0" fontId="7" fillId="3" borderId="31" xfId="0" applyFont="1" applyFill="1" applyBorder="1" applyAlignment="1">
      <alignment vertical="top" wrapText="1"/>
    </xf>
    <xf numFmtId="9" fontId="7" fillId="3" borderId="2" xfId="12" applyFont="1" applyFill="1" applyBorder="1" applyAlignment="1">
      <alignment horizontal="center" vertical="top" wrapText="1"/>
    </xf>
    <xf numFmtId="0" fontId="6" fillId="3" borderId="16" xfId="0" applyFont="1" applyFill="1" applyBorder="1" applyAlignment="1">
      <alignment horizontal="center" vertical="center" textRotation="90" wrapText="1"/>
    </xf>
    <xf numFmtId="0" fontId="6" fillId="3" borderId="17" xfId="0" applyFont="1" applyFill="1" applyBorder="1" applyAlignment="1">
      <alignment horizontal="center" vertical="center" textRotation="90" wrapText="1"/>
    </xf>
    <xf numFmtId="0" fontId="6" fillId="3" borderId="18" xfId="0" applyFont="1" applyFill="1" applyBorder="1" applyAlignment="1">
      <alignment horizontal="center" vertical="center" textRotation="90" wrapText="1"/>
    </xf>
    <xf numFmtId="0" fontId="7" fillId="3" borderId="3" xfId="0" applyFont="1" applyFill="1" applyBorder="1" applyAlignment="1">
      <alignment horizontal="justify" vertical="top" wrapText="1"/>
    </xf>
    <xf numFmtId="9" fontId="7" fillId="3" borderId="4" xfId="12" applyFont="1" applyFill="1" applyBorder="1" applyAlignment="1">
      <alignment horizontal="center" vertical="top" wrapText="1"/>
    </xf>
    <xf numFmtId="0" fontId="7" fillId="3" borderId="5" xfId="0" applyFont="1" applyFill="1" applyBorder="1" applyAlignment="1">
      <alignment horizontal="justify" vertical="top" wrapText="1"/>
    </xf>
    <xf numFmtId="0" fontId="7" fillId="3" borderId="6" xfId="0" applyFont="1" applyFill="1" applyBorder="1" applyAlignment="1">
      <alignment horizontal="justify" vertical="top" wrapText="1"/>
    </xf>
    <xf numFmtId="0" fontId="7" fillId="3" borderId="6" xfId="0" applyFont="1" applyFill="1" applyBorder="1" applyAlignment="1">
      <alignment horizontal="center" vertical="top" wrapText="1"/>
    </xf>
    <xf numFmtId="9" fontId="7" fillId="3" borderId="6" xfId="12" applyFont="1" applyFill="1" applyBorder="1" applyAlignment="1">
      <alignment horizontal="center" vertical="top" wrapText="1"/>
    </xf>
    <xf numFmtId="9" fontId="7" fillId="3" borderId="7" xfId="12" applyFont="1" applyFill="1" applyBorder="1" applyAlignment="1">
      <alignment horizontal="center" vertical="top" wrapText="1"/>
    </xf>
    <xf numFmtId="9" fontId="6" fillId="3" borderId="34" xfId="12" applyFont="1" applyFill="1" applyBorder="1" applyAlignment="1">
      <alignment horizontal="center" vertical="center" wrapText="1"/>
    </xf>
    <xf numFmtId="9" fontId="2" fillId="3" borderId="34" xfId="0" applyNumberFormat="1" applyFont="1" applyFill="1" applyBorder="1"/>
    <xf numFmtId="9" fontId="9" fillId="3" borderId="2" xfId="13" applyNumberFormat="1" applyFont="1" applyFill="1" applyBorder="1" applyAlignment="1">
      <alignment horizontal="center" vertical="top" wrapText="1"/>
    </xf>
    <xf numFmtId="9" fontId="7" fillId="3" borderId="6" xfId="0" applyNumberFormat="1" applyFont="1" applyFill="1" applyBorder="1" applyAlignment="1">
      <alignment horizontal="center" vertical="top" wrapText="1"/>
    </xf>
    <xf numFmtId="0" fontId="4" fillId="3" borderId="0" xfId="0" applyFont="1" applyFill="1" applyBorder="1" applyAlignment="1">
      <alignment vertical="top"/>
    </xf>
    <xf numFmtId="0" fontId="7" fillId="3" borderId="0" xfId="0" applyFont="1" applyFill="1" applyBorder="1"/>
    <xf numFmtId="0" fontId="9" fillId="3" borderId="11" xfId="1" quotePrefix="1" applyFont="1" applyFill="1" applyBorder="1" applyAlignment="1">
      <alignment horizontal="left" vertical="top" wrapText="1"/>
    </xf>
    <xf numFmtId="0" fontId="7" fillId="0" borderId="17" xfId="0" applyFont="1" applyBorder="1" applyAlignment="1">
      <alignment vertical="top" wrapText="1"/>
    </xf>
    <xf numFmtId="0" fontId="9" fillId="0" borderId="17" xfId="0" applyFont="1" applyBorder="1" applyAlignment="1">
      <alignment vertical="top" wrapText="1"/>
    </xf>
    <xf numFmtId="0" fontId="9" fillId="0" borderId="6" xfId="0" applyFont="1" applyBorder="1" applyAlignment="1">
      <alignment vertical="top" wrapText="1"/>
    </xf>
    <xf numFmtId="0" fontId="9" fillId="3" borderId="6" xfId="1" applyFont="1" applyFill="1" applyBorder="1" applyAlignment="1">
      <alignment horizontal="center" vertical="top" wrapText="1"/>
    </xf>
    <xf numFmtId="9" fontId="9" fillId="0" borderId="0" xfId="1" applyNumberFormat="1" applyFont="1" applyFill="1" applyBorder="1" applyAlignment="1">
      <alignment horizontal="center" vertical="top" wrapText="1"/>
    </xf>
    <xf numFmtId="0" fontId="31" fillId="3" borderId="0" xfId="0" applyFont="1" applyFill="1"/>
    <xf numFmtId="0" fontId="37" fillId="3" borderId="0" xfId="0" applyFont="1" applyFill="1"/>
    <xf numFmtId="0" fontId="26" fillId="3" borderId="0" xfId="15" applyFont="1" applyFill="1" applyBorder="1" applyAlignment="1" applyProtection="1">
      <alignment horizontal="justify" vertical="top" wrapText="1"/>
    </xf>
    <xf numFmtId="0" fontId="38" fillId="3" borderId="0" xfId="15" applyFont="1" applyFill="1" applyAlignment="1" applyProtection="1">
      <alignment horizontal="justify"/>
    </xf>
    <xf numFmtId="0" fontId="0" fillId="3" borderId="0" xfId="0" applyFont="1" applyFill="1"/>
    <xf numFmtId="0" fontId="0" fillId="3" borderId="0" xfId="0" applyFill="1"/>
    <xf numFmtId="0" fontId="37" fillId="3" borderId="0" xfId="0" applyFont="1" applyFill="1" applyAlignment="1">
      <alignment vertical="top"/>
    </xf>
    <xf numFmtId="0" fontId="38" fillId="3" borderId="0" xfId="15" applyFill="1" applyAlignment="1" applyProtection="1"/>
    <xf numFmtId="0" fontId="9" fillId="0" borderId="25" xfId="0" applyFont="1" applyBorder="1" applyAlignment="1" applyProtection="1">
      <alignment horizontal="left" vertical="top" wrapText="1"/>
      <protection locked="0"/>
    </xf>
    <xf numFmtId="0" fontId="4" fillId="3" borderId="12" xfId="0" applyFont="1" applyFill="1" applyBorder="1" applyAlignment="1">
      <alignment horizontal="center"/>
    </xf>
    <xf numFmtId="0" fontId="2" fillId="3" borderId="12" xfId="0" applyFont="1" applyFill="1" applyBorder="1" applyAlignment="1">
      <alignment horizontal="center"/>
    </xf>
    <xf numFmtId="0" fontId="2" fillId="3" borderId="21" xfId="0" applyFont="1" applyFill="1" applyBorder="1" applyAlignment="1">
      <alignment horizontal="center"/>
    </xf>
    <xf numFmtId="0" fontId="7" fillId="0" borderId="0" xfId="0" applyFont="1" applyAlignment="1">
      <alignment horizontal="left" vertical="center"/>
    </xf>
    <xf numFmtId="0" fontId="4" fillId="3" borderId="21" xfId="0" applyFont="1" applyFill="1" applyBorder="1" applyAlignment="1">
      <alignment horizontal="center"/>
    </xf>
    <xf numFmtId="0" fontId="4" fillId="3" borderId="12" xfId="0" applyFont="1" applyFill="1" applyBorder="1" applyAlignment="1">
      <alignment horizontal="left"/>
    </xf>
    <xf numFmtId="0" fontId="4" fillId="3" borderId="21" xfId="0" applyFont="1" applyFill="1" applyBorder="1" applyAlignment="1">
      <alignment horizontal="left"/>
    </xf>
    <xf numFmtId="0" fontId="2" fillId="0" borderId="12" xfId="0" applyFont="1" applyBorder="1" applyAlignment="1">
      <alignment horizontal="left"/>
    </xf>
    <xf numFmtId="0" fontId="33" fillId="0" borderId="12" xfId="3" applyFont="1" applyFill="1" applyBorder="1" applyAlignment="1">
      <alignment horizontal="left" vertical="center"/>
    </xf>
    <xf numFmtId="0" fontId="20" fillId="3" borderId="12" xfId="0" applyFont="1" applyFill="1" applyBorder="1" applyAlignment="1">
      <alignment horizontal="center"/>
    </xf>
    <xf numFmtId="0" fontId="20" fillId="3" borderId="12" xfId="0" applyFont="1" applyFill="1" applyBorder="1" applyAlignment="1">
      <alignment horizontal="center" wrapText="1"/>
    </xf>
  </cellXfs>
  <cellStyles count="16">
    <cellStyle name="Hipervínculo" xfId="15" builtinId="8"/>
    <cellStyle name="Normal" xfId="0" builtinId="0"/>
    <cellStyle name="Normal 2" xfId="3"/>
    <cellStyle name="Normal 2 2" xfId="6"/>
    <cellStyle name="Normal 3" xfId="1"/>
    <cellStyle name="Normal 4" xfId="13"/>
    <cellStyle name="Notas 2" xfId="7"/>
    <cellStyle name="Notas 3" xfId="8"/>
    <cellStyle name="Notas 4" xfId="9"/>
    <cellStyle name="Notas 5" xfId="10"/>
    <cellStyle name="Notas 6" xfId="11"/>
    <cellStyle name="Porcentaje" xfId="12" builtinId="5"/>
    <cellStyle name="Porcentaje 2" xfId="4"/>
    <cellStyle name="Porcentaje 2 2" xfId="2"/>
    <cellStyle name="Porcentaje 3" xfId="14"/>
    <cellStyle name="Porcentu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externalLink" Target="externalLinks/externalLink25.xml"/><Relationship Id="rId63" Type="http://schemas.openxmlformats.org/officeDocument/2006/relationships/externalLink" Target="externalLinks/externalLink33.xml"/><Relationship Id="rId68" Type="http://schemas.openxmlformats.org/officeDocument/2006/relationships/externalLink" Target="externalLinks/externalLink38.xml"/><Relationship Id="rId76" Type="http://schemas.openxmlformats.org/officeDocument/2006/relationships/externalLink" Target="externalLinks/externalLink46.xml"/><Relationship Id="rId84" Type="http://schemas.openxmlformats.org/officeDocument/2006/relationships/externalLink" Target="externalLinks/externalLink5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4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externalLink" Target="externalLinks/externalLink23.xml"/><Relationship Id="rId58" Type="http://schemas.openxmlformats.org/officeDocument/2006/relationships/externalLink" Target="externalLinks/externalLink28.xml"/><Relationship Id="rId66" Type="http://schemas.openxmlformats.org/officeDocument/2006/relationships/externalLink" Target="externalLinks/externalLink36.xml"/><Relationship Id="rId74" Type="http://schemas.openxmlformats.org/officeDocument/2006/relationships/externalLink" Target="externalLinks/externalLink44.xml"/><Relationship Id="rId79" Type="http://schemas.openxmlformats.org/officeDocument/2006/relationships/externalLink" Target="externalLinks/externalLink49.xml"/><Relationship Id="rId87" Type="http://schemas.openxmlformats.org/officeDocument/2006/relationships/externalLink" Target="externalLinks/externalLink57.xml"/><Relationship Id="rId5" Type="http://schemas.openxmlformats.org/officeDocument/2006/relationships/worksheet" Target="worksheets/sheet5.xml"/><Relationship Id="rId61" Type="http://schemas.openxmlformats.org/officeDocument/2006/relationships/externalLink" Target="externalLinks/externalLink31.xml"/><Relationship Id="rId82" Type="http://schemas.openxmlformats.org/officeDocument/2006/relationships/externalLink" Target="externalLinks/externalLink5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externalLink" Target="externalLinks/externalLink26.xml"/><Relationship Id="rId64" Type="http://schemas.openxmlformats.org/officeDocument/2006/relationships/externalLink" Target="externalLinks/externalLink34.xml"/><Relationship Id="rId69" Type="http://schemas.openxmlformats.org/officeDocument/2006/relationships/externalLink" Target="externalLinks/externalLink39.xml"/><Relationship Id="rId77" Type="http://schemas.openxmlformats.org/officeDocument/2006/relationships/externalLink" Target="externalLinks/externalLink47.xml"/><Relationship Id="rId8" Type="http://schemas.openxmlformats.org/officeDocument/2006/relationships/worksheet" Target="worksheets/sheet8.xml"/><Relationship Id="rId51" Type="http://schemas.openxmlformats.org/officeDocument/2006/relationships/externalLink" Target="externalLinks/externalLink21.xml"/><Relationship Id="rId72" Type="http://schemas.openxmlformats.org/officeDocument/2006/relationships/externalLink" Target="externalLinks/externalLink42.xml"/><Relationship Id="rId80" Type="http://schemas.openxmlformats.org/officeDocument/2006/relationships/externalLink" Target="externalLinks/externalLink50.xml"/><Relationship Id="rId85" Type="http://schemas.openxmlformats.org/officeDocument/2006/relationships/externalLink" Target="externalLinks/externalLink5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59" Type="http://schemas.openxmlformats.org/officeDocument/2006/relationships/externalLink" Target="externalLinks/externalLink29.xml"/><Relationship Id="rId67" Type="http://schemas.openxmlformats.org/officeDocument/2006/relationships/externalLink" Target="externalLinks/externalLink37.xml"/><Relationship Id="rId20" Type="http://schemas.openxmlformats.org/officeDocument/2006/relationships/worksheet" Target="worksheets/sheet20.xml"/><Relationship Id="rId41" Type="http://schemas.openxmlformats.org/officeDocument/2006/relationships/externalLink" Target="externalLinks/externalLink11.xml"/><Relationship Id="rId54" Type="http://schemas.openxmlformats.org/officeDocument/2006/relationships/externalLink" Target="externalLinks/externalLink24.xml"/><Relationship Id="rId62" Type="http://schemas.openxmlformats.org/officeDocument/2006/relationships/externalLink" Target="externalLinks/externalLink32.xml"/><Relationship Id="rId70" Type="http://schemas.openxmlformats.org/officeDocument/2006/relationships/externalLink" Target="externalLinks/externalLink40.xml"/><Relationship Id="rId75" Type="http://schemas.openxmlformats.org/officeDocument/2006/relationships/externalLink" Target="externalLinks/externalLink45.xml"/><Relationship Id="rId83" Type="http://schemas.openxmlformats.org/officeDocument/2006/relationships/externalLink" Target="externalLinks/externalLink53.xml"/><Relationship Id="rId88" Type="http://schemas.openxmlformats.org/officeDocument/2006/relationships/externalLink" Target="externalLinks/externalLink5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57" Type="http://schemas.openxmlformats.org/officeDocument/2006/relationships/externalLink" Target="externalLinks/externalLink27.xml"/><Relationship Id="rId10" Type="http://schemas.openxmlformats.org/officeDocument/2006/relationships/worksheet" Target="worksheets/sheet10.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externalLink" Target="externalLinks/externalLink22.xml"/><Relationship Id="rId60" Type="http://schemas.openxmlformats.org/officeDocument/2006/relationships/externalLink" Target="externalLinks/externalLink30.xml"/><Relationship Id="rId65" Type="http://schemas.openxmlformats.org/officeDocument/2006/relationships/externalLink" Target="externalLinks/externalLink35.xml"/><Relationship Id="rId73" Type="http://schemas.openxmlformats.org/officeDocument/2006/relationships/externalLink" Target="externalLinks/externalLink43.xml"/><Relationship Id="rId78" Type="http://schemas.openxmlformats.org/officeDocument/2006/relationships/externalLink" Target="externalLinks/externalLink48.xml"/><Relationship Id="rId81" Type="http://schemas.openxmlformats.org/officeDocument/2006/relationships/externalLink" Target="externalLinks/externalLink51.xml"/><Relationship Id="rId86" Type="http://schemas.openxmlformats.org/officeDocument/2006/relationships/externalLink" Target="externalLinks/externalLink5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propuesta%20a&#241;o%20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Araucan&#237;a_v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15%20Matriz%20CDC%202016%20Los%20R&#237;os_V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CDC-2016%20LOS%20LAGOS%20V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Ays&#233;n_v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12%20Matriz%20CDC%202016%20Magallanes_V01%20Revisada%20(respuest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DC%202016%20DN_V02%20Revisada_s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DC%202016%20V4%2023%20Octubre%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opia%20de%20Matriz%20CDC%202016%20DCGyPT_V01%20Revisada_v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DAF_V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33c_formulario-matriz-CDC-2016%20DEPTO%20INFORMATICA%20corregida%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CDC-2016%20Revisada%20Tarapac&#22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CDC-2016%20DA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DC%202016%20Auditor&#237;a%20Interna_V01%20Corregida%20(Revisi&#243;n%20DCGyPT)%20vf%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Depto%20Personas_V01%20Revisada%20(4a%20Revisi&#243;n%20DCGyPT%2014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formulario-matriz-CDC-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DC%20DIVISI&#211;N%20SEMILLAS%20%202016_OBS%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DC%202016%20DIPROREN_Corregida%202_s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Pecuaria_v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CDC%202016%20DPAF_V04_s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rodrigo.hernandez/Configuraci&#243;n%20local/Archivos%20temporales%20de%20Internet/Content.Outlook/ENKKC9K7/AVANCE%20CDC%202012/CDC%202011_INFORME%20AGOST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ocuments%20and%20Settings\rodrigo.hernandez\Configuraci&#243;n%20local\Archivos%20temporales%20de%20Internet\Content.Outlook\ENKKC9K7\AVANCE%20CDC%202012\CDC%202011_INFORME%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formulario-matriz-CDC-2016%20Regi&#243;n%20de%20Antofagasta%20VF.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FERNAN~1.VIL/AppData/Local/Temp/Rar$DIa0.895/2.6-4947%20Mosca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veronica.morales/AppData/Local/Microsoft/Windows/Temporary%20Internet%20Files/Content.Outlook/J2ER29KM/Documents%20and%20Settings/jorge.mondaca/Mis%20documentos/a)CDC2012/MATRIZ%20CDC%202012_INFORME%201%20semestr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jorge.mondaca/Mis%20documentos/a)CDC2012/MATRIZ%20CDC%202012_INFORME%201%20semestr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ocuments%20and%20Settings\jorge.mondaca\Mis%20documentos\a)CDC2012\MATRIZ%20CDC%202012_INFORME%201%20semestr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ocuments%20and%20Settings/elena.perez/Mis%20documentos/PLANIFICACION%20DIPLADES/CDC%20Diplades/CDC%20DIPLADES%20A&#209;O%202012/a&#241;o%202012/MATRIZ%20CDC%202012_INFORME%201%20semestre%20fi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ceropapel.sag.gob.cl/Documents%20and%20Settings/elena.perez/Mis%20documentos/PLANIFICACION%20DIPLADES/CDC%20Diplades/CDC%20DIPLADES%20A&#209;O%202012/a&#241;o%202012/MATRIZ%20CDC%202012_INFORME%201%20semestre%20fin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mauricio.riverac/AppData/Local/Microsoft/Windows/Temporary%20Internet%20Files/Content.Outlook/Y3O1CTTK/plazos%20digitacion.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ceropapel.sag.gob.cl/Users/mauricio.riverac/AppData/Local/Microsoft/Windows/Temporary%20Internet%20Files/Content.Outlook/Y3O1CTTK/plazos%20digitacion.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mabel.becerra/AppData/Local/Microsoft/Windows/Temporary%20Internet%20Files/Content.Outlook/7TEP8D30/plazos%20digitac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veronica.morales/AppData/Local/Microsoft/Windows/Temporary%20Internet%20Files/Content.Outlook/J2ER29KM/Documents%20and%20Settings/isabel.martino/Mis%20documentos/PROGRAMACION/convenios%202012/MATRIZ%20CDC%202012_INFORME%201%20semestre%20Magallan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03%20Matriz%20CDC%202016%20Atacama%20V01_corregida.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nts%20and%20Settings/isabel.martino/Mis%20documentos/PROGRAMACION/convenios%202012/MATRIZ%20CDC%202012_INFORME%201%20semestre%20Magallan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ocuments%20and%20Settings\isabel.martino\Mis%20documentos\PROGRAMACION\convenios%202012\MATRIZ%20CDC%202012_INFORME%201%20semestre%20Magallan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dominga.plaza/AppData/Local/Microsoft/Windows/Temporary%20Internet%20Files/Content.Outlook/UQFM0GHF/Pauta%20de%20revisi&#243;n/matriz-CDC-2016%20%20Pauta%20de%20revisi&#243;n%20Regi&#243;n%20de%20Arica.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revision-%20matriz-CDC-201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veronica.morales/AppData/Local/Microsoft/Windows/Temporary%20Internet%20Files/Content.Outlook/J2ER29KM/Formato%20formulario-matriz-CDC-201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ruben.siniga/AppData/Local/Microsoft/Windows/Temporary%20Internet%20Files/Content.Outlook/4UAHYQUM/Pauta%20de%20revisi&#243;n/matriz-CDC-2016%20%20Pauta%20de%20revisi&#243;n%20Regi&#243;n%20de%20Arica.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paulina.parada/AppData/Local/Microsoft/Windows/Temporary%20Internet%20Files/Content.Outlook/VZESRZTW/Formato%20formulario-matriz-CDC-201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pc3/AppData/Local/Microsoft/Windows/Temporary%20Internet%20Files/Content.Outlook/JJC6KZLB/Pauta%20de%20revisi&#243;n/matriz-CDC-2016%20%20Pauta%20de%20revisi&#243;n%20Regi&#243;n%20de%20Aric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marco.vallejos/AppData/Local/Microsoft/Windows/Temporary%20Internet%20Files/Content.Outlook/SYSO7UZB/Pauta%20de%20revisi&#243;n/matriz-CDC-2016%20%20Pauta%20de%20revisi&#243;n%20Regi&#243;n%20de%20Aric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paola.mahns/AppData/Local/Microsoft/Windows/Temporary%20Internet%20Files/Content.Outlook/D3IWZ1KI/Formato%20formulario-matriz-CDC-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Coquimbo_v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ginella.cadagan/AppData/Local/Microsoft/Windows/Temporary%20Internet%20Files/Content.Outlook/9AQAU0BH/Formato%20formulario-matriz-CDC-201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diana.palomino/AppData/Local/Microsoft/Windows/Temporary%20Internet%20Files/Content.Outlook/4HV2HCR9/pauta%20revision.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diana.palomino/Desktop/revision-%20matriz-CDC-201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allan.pineda/AppData/Local/Microsoft/Windows/Temporary%20Internet%20Files/Content.Outlook/595DJ4QZ/Formato%20formulario-matriz-CDC-201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elena.perez/Documents/CDC%20REGIONAL%20Y%20NIVEL%20CENTRAL/a&#241;o%202016/Pauta%20de%20revisi&#243;n/matriz-CDC-2016%20%20Pauta%20de%20revisi&#243;n%20Regi&#243;n%20de%20Arica.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Formato%20formulario-matriz-CDC-201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cristian.luarte/AppData/Local/Microsoft/Windows/Temporary%20Internet%20Files/Content.Outlook/C724K22C/Formato%20formulario-matriz-CDC-201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ximena.gonzalez/AppData/Local/Microsoft/Windows/Temporary%20Internet%20Files/Content.Outlook/EVSEHPH7/Formato%20formulario-matriz-CDC-201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dominga.plaza/AppData/Local/Microsoft/Windows/Temporary%20Internet%20Files/Content.Outlook/2A490Y9W/Copia%20de%20FORMATO%20CDC%202014-Arica%20y%20Parinacota%20AGOS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Valpara&#237;s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OHiggins_V02%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Mau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men.villegas/AppData/Local/Microsoft/Windows/Temporary%20Internet%20Files/Content.Outlook/S0NMA6MD/Matriz%20CDC%202016%20Biob&#23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CDC"/>
      <sheetName val="CDC 2016 Arica"/>
      <sheetName val="CDC 2016  Tarapacá"/>
      <sheetName val=" CDC 2016 Valpo"/>
      <sheetName val="CDC 2016 Maule"/>
      <sheetName val="combos"/>
    </sheetNames>
    <sheetDataSet>
      <sheetData sheetId="0" refreshError="1"/>
      <sheetData sheetId="1" refreshError="1"/>
      <sheetData sheetId="2" refreshError="1"/>
      <sheetData sheetId="3"/>
      <sheetData sheetId="4" refreshError="1"/>
      <sheetData sheetId="5">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rregidos"/>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 Río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 Lagos"/>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s>
    <sheetDataSet>
      <sheetData sheetId="0" refreshError="1"/>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
      <sheetName val="Pauta"/>
      <sheetName val="combos"/>
    </sheetNames>
    <sheetDataSet>
      <sheetData sheetId="0" refreshError="1"/>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Gestión"/>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s>
    <sheetDataSet>
      <sheetData sheetId="0"/>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s>
    <sheetDataSet>
      <sheetData sheetId="0"/>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Antofagasta"/>
      <sheetName val="Magallanes "/>
      <sheetName val="Juridica "/>
      <sheetName val="Laboratorio"/>
      <sheetName val="Hoja2"/>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s>
    <sheetDataSet>
      <sheetData sheetId="0"/>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C3" t="str">
            <v>1.3-4768 Programa de Inspección de equipaje de pasajeros y medios de transporte.</v>
          </cell>
          <cell r="D3" t="str">
            <v>Eficacia</v>
          </cell>
          <cell r="E3" t="str">
            <v>Producto</v>
          </cell>
        </row>
        <row r="4">
          <cell r="C4" t="str">
            <v>1.4-5726 Sistema cuarentenario pecuario.</v>
          </cell>
          <cell r="D4" t="str">
            <v>Eficiencia</v>
          </cell>
          <cell r="E4" t="str">
            <v>Proceso</v>
          </cell>
        </row>
        <row r="5">
          <cell r="C5" t="str">
            <v>1.4-5889 Control de importaciones Pecuarias.</v>
          </cell>
          <cell r="D5" t="str">
            <v>Economía</v>
          </cell>
          <cell r="E5" t="str">
            <v>Resultado</v>
          </cell>
        </row>
        <row r="6">
          <cell r="C6" t="str">
            <v>1.4-5727 Sistema cuarentenario silvoagrícola.</v>
          </cell>
          <cell r="D6" t="str">
            <v>Calidad</v>
          </cell>
        </row>
        <row r="7">
          <cell r="C7" t="str">
            <v xml:space="preserve">1.4-5890 Control de Importación y Tránsitos de Productos Silvoagrícolas. </v>
          </cell>
        </row>
        <row r="8">
          <cell r="C8" t="str">
            <v>2.5-4648 Programa  Oficial de trazabilidad sanitaria animal.</v>
          </cell>
        </row>
        <row r="9">
          <cell r="C9" t="str">
            <v>2.6-5282 Sistema de vigilancia y control oficial de plagas agrícola.</v>
          </cell>
        </row>
        <row r="10">
          <cell r="C10" t="str">
            <v>2.6-5740 Programa Nacional de Sanidad de la Papa</v>
          </cell>
        </row>
        <row r="11">
          <cell r="C11" t="str">
            <v>2.6-5846 Sistema de vigilancia y control oficial de plagas forestales.</v>
          </cell>
        </row>
        <row r="12">
          <cell r="C12" t="str">
            <v>2.6-5283 Sistema de control oficial de Sirex noctilio</v>
          </cell>
        </row>
        <row r="13">
          <cell r="C13" t="str">
            <v>2.6-4947 Sistema de control oficial de moscas de la fruta</v>
          </cell>
        </row>
        <row r="14">
          <cell r="C14" t="str">
            <v xml:space="preserve">2.6-5592 Sistema de control oficial de Lobesia botrana
</v>
          </cell>
        </row>
        <row r="15">
          <cell r="C15" t="str">
            <v xml:space="preserve">2.6-5741 Sistema de alerta fitosanitario para las principales plagas presentes agrícolas, de importancia económica para el sector hortofrutícola exportador </v>
          </cell>
        </row>
        <row r="16">
          <cell r="C16" t="str">
            <v>2.6-5742 Monitoreo, Vigilancia y Control de enfermedades animales.</v>
          </cell>
        </row>
        <row r="17">
          <cell r="C17" t="str">
            <v>2.6-5745 Vigilancia de Fiebre Aftosa</v>
          </cell>
        </row>
        <row r="18">
          <cell r="C18" t="str">
            <v>2.6-5746 Vigilancia EEB</v>
          </cell>
        </row>
        <row r="19">
          <cell r="C19" t="str">
            <v>2.6-5747 Vigilancia de enfermedades de aves</v>
          </cell>
        </row>
        <row r="20">
          <cell r="C20" t="str">
            <v>2.6-5744 Control y erradicación de TBC Bovina</v>
          </cell>
        </row>
        <row r="21">
          <cell r="C21" t="str">
            <v>2.6-5743 Erradicación de Brucelosis Bovina</v>
          </cell>
        </row>
        <row r="22">
          <cell r="C22" t="str">
            <v>4.4-4683 Evaluaciones técnicas realizadas (SEIA y APL)</v>
          </cell>
        </row>
        <row r="23">
          <cell r="C23" t="str">
            <v>4.5-4996 Información sistematizada y actualizada del territorio silvoagropecuario</v>
          </cell>
        </row>
        <row r="24">
          <cell r="C24" t="str">
            <v>4.6-4693 Sistema de Incentivos para la Sustentabilidad Agroambiental de los Suelos Agropecuarios.</v>
          </cell>
        </row>
        <row r="25">
          <cell r="C25" t="str">
            <v xml:space="preserve">4.10-5755 Autorizaciones y/o permisos relativos a vida silvestre, CITES, otros. </v>
          </cell>
        </row>
        <row r="26">
          <cell r="C26" t="str">
            <v>4.11-5913 Aplicación de normativa sobre protección de suelos.</v>
          </cell>
        </row>
        <row r="27">
          <cell r="C27" t="str">
            <v>5.3-5829  Gestión de los intereses de exportación silvoagropecuarios, a través de un Programa de apertura, mantención y mejora de acceso a los mercados de destino, participando en instancias nacionales e internacionales relacionadas a este ámbito.</v>
          </cell>
        </row>
        <row r="28">
          <cell r="C28" t="str">
            <v xml:space="preserve">6.13-4704 Fiscalización de Regulaciones relativas a Gestión Ambiental </v>
          </cell>
        </row>
        <row r="29">
          <cell r="C29" t="str">
            <v>6.13-5919 Fiscalización de permanencia de equipos, según Ley de fomento al Riego y Drenaje (N° 18.450).</v>
          </cell>
        </row>
        <row r="30">
          <cell r="C30" t="str">
            <v xml:space="preserve">6.13-4991 Fiscalización Flora no forestal y fauna nativa Ley N° 19.473. </v>
          </cell>
        </row>
        <row r="31">
          <cell r="C31" t="str">
            <v>6.13-5188 Fiscalización de cumplimiento Ley N°20.089 Producción Orgánica</v>
          </cell>
        </row>
        <row r="32">
          <cell r="C32" t="str">
            <v>6.15-4666 Fiscalización ley de carnes y normativa nacional de inspección médico veterinaria en mataderos nacionales.</v>
          </cell>
        </row>
        <row r="33">
          <cell r="C33" t="str">
            <v xml:space="preserve">6.15-5284 Fiscalización en Fábricas, elaboradoras, importadores,  distribuidores y locales de expendio de insumos para la alimentación  animal.  </v>
          </cell>
        </row>
        <row r="34">
          <cell r="C34" t="str">
            <v>6.15-5285 Fiscalización en establecimientos de expendios de productos farmacéuticos de uso exclusivamente veterinarios, establecimientos importadores  y laboratorios de producción farmacéuticos.</v>
          </cell>
        </row>
        <row r="35">
          <cell r="C35" t="str">
            <v xml:space="preserve">6.15-5286 Fiscalización en lugares de concentración de ganado. </v>
          </cell>
        </row>
        <row r="36">
          <cell r="C36" t="str">
            <v>6.15-5924 Fiscalización Bienestar Animal.</v>
          </cell>
        </row>
        <row r="37">
          <cell r="C37" t="str">
            <v>6.16-4725 Fiscalización ley de bebidas alcohólicas.</v>
          </cell>
        </row>
        <row r="38">
          <cell r="C38" t="str">
            <v xml:space="preserve">6.16-4731 Fiscalización de Plaguicidas y fertilizantes. </v>
          </cell>
        </row>
        <row r="39">
          <cell r="C39" t="str">
            <v xml:space="preserve">6.16-4670 Fiscalización de Viveros de plantas. </v>
          </cell>
        </row>
        <row r="40">
          <cell r="C40" t="str">
            <v xml:space="preserve">6.16-4671 Fiscalización de Material de Propagación genéticamente modificados. </v>
          </cell>
        </row>
        <row r="41">
          <cell r="C41" t="str">
            <v>6.4-4644 Fiscalización del comercio de semillas y plantas frutales.</v>
          </cell>
        </row>
        <row r="42">
          <cell r="C42" t="str">
            <v>7.1-5189 Certificación SAG-USDA de la condición fitosanitaria de productos hortofrutícolas</v>
          </cell>
        </row>
        <row r="43">
          <cell r="C43" t="str">
            <v>7.1-4738 Certificación en Origen de la condición fitosanitaria de productos hortofrutícolas</v>
          </cell>
        </row>
        <row r="44">
          <cell r="C44" t="str">
            <v>7.1-4739 Certificación de la condición fitosanitaria de material de propagación.</v>
          </cell>
        </row>
        <row r="45">
          <cell r="C45" t="str">
            <v>7.1-4757 Certificación de la condición fitosanitaria de productos forestales y de embalajes de madera de exportación.</v>
          </cell>
        </row>
        <row r="46">
          <cell r="C46" t="str">
            <v>7.1-4727 Certificación de denominación de origen y otras características de vinos y bebidas espirituosas.</v>
          </cell>
        </row>
        <row r="47">
          <cell r="C47" t="str">
            <v>7.1-5984 Verificación de Inocuidad en productos hortofrutícolas de exportación.</v>
          </cell>
        </row>
        <row r="48">
          <cell r="C48" t="str">
            <v xml:space="preserve">7.2-5776 Sistema de Inspección y Certificación de animales vivos, productos pecuarios e insumos para alimentación animal destinados a la exportación </v>
          </cell>
        </row>
        <row r="49">
          <cell r="C49" t="str">
            <v>7.2-5731 Sistema de Verificación analítica en productos de exportación.</v>
          </cell>
        </row>
        <row r="50">
          <cell r="C50" t="str">
            <v>7.3-4654 Certificación de semillas agrícolas.</v>
          </cell>
        </row>
        <row r="51">
          <cell r="C51" t="str">
            <v>7.3-5192 Certificación de semillas y plantas frutales.</v>
          </cell>
        </row>
        <row r="52">
          <cell r="C52" t="str">
            <v>7.6-5779 Sistema nacional de producción orgánica.</v>
          </cell>
        </row>
        <row r="53">
          <cell r="C53" t="str">
            <v xml:space="preserve">8.8-5787 Registro de  medicamentos veterinarios </v>
          </cell>
        </row>
        <row r="54">
          <cell r="C54" t="str">
            <v>8.8-5788 Aprobación de monografías y autorización  de insumos destinados a alimentación animal</v>
          </cell>
        </row>
        <row r="55">
          <cell r="C55" t="str">
            <v>8.8-5193 Autorización de eventos de  OVMs</v>
          </cell>
        </row>
        <row r="56">
          <cell r="C56" t="str">
            <v>8.8-4753 Autorización de Plaguicidas y Fertilizantes</v>
          </cell>
        </row>
        <row r="57">
          <cell r="C57" t="str">
            <v>8.9-5786 Registro de Variedades Vegetales Protegidas</v>
          </cell>
        </row>
        <row r="58">
          <cell r="C58" t="str">
            <v>9.1-4783 Proyectos ejecutados cofinanciados con el sector privado en apoyo a las áreas estratégicas del Servicio.</v>
          </cell>
        </row>
        <row r="59">
          <cell r="C59" t="str">
            <v>10.9-4995 Análisis agrícolas</v>
          </cell>
        </row>
        <row r="60">
          <cell r="C60" t="str">
            <v>10.9-5619 Diagnóstico de Lobesia botrana</v>
          </cell>
        </row>
        <row r="61">
          <cell r="C61" t="str">
            <v>10.9-5620 Análisis de química enológica</v>
          </cell>
        </row>
        <row r="62">
          <cell r="C62" t="str">
            <v xml:space="preserve">10.9-4987 Análisis pecuarios </v>
          </cell>
        </row>
        <row r="63">
          <cell r="C63" t="str">
            <v>10.9-5427 Diagnóstico de Fiebre Aftosa</v>
          </cell>
        </row>
        <row r="64">
          <cell r="C64" t="str">
            <v>10.9-5428 Diagnóstico de Encefalopatía Espongiforme Bovina</v>
          </cell>
        </row>
        <row r="65">
          <cell r="C65" t="str">
            <v>10.9-5429 Diagnóstico de Brucelosis</v>
          </cell>
        </row>
        <row r="66">
          <cell r="C66" t="str">
            <v>10.9-5430 Diagnóstico de Tuberculosis</v>
          </cell>
        </row>
        <row r="67">
          <cell r="C67" t="str">
            <v>10.9-5432 Diagnóstico en Aves</v>
          </cell>
        </row>
        <row r="68">
          <cell r="C68" t="str">
            <v>10.9-5433 Diagnóstico en Cerdos</v>
          </cell>
        </row>
        <row r="69">
          <cell r="C69" t="str">
            <v>10.9-5617 Análisis de química alimentaria y ambiental en el ámbito pecuario</v>
          </cell>
        </row>
        <row r="70">
          <cell r="C70" t="str">
            <v>10.9-5618 Análisis de Química Ambiental y Alimentaria en el ámbito agrícola y ambiental</v>
          </cell>
        </row>
        <row r="71">
          <cell r="C71" t="str">
            <v>10.9-4993 Análisis de semillas</v>
          </cell>
        </row>
        <row r="72">
          <cell r="C72" t="str">
            <v>10.9-4994 Análisis de biotecnología</v>
          </cell>
        </row>
        <row r="73">
          <cell r="C73" t="str">
            <v>10.9-5807 Servicios de cuarentena agrícola</v>
          </cell>
        </row>
        <row r="74">
          <cell r="C74" t="str">
            <v>10.9-5806 Servicios de cuarentena pecuaria</v>
          </cell>
        </row>
        <row r="75">
          <cell r="C75" t="str">
            <v xml:space="preserve">10.9-5968 Supervisión de laboratorios regionales SAG y laboratorios acreditados. </v>
          </cell>
        </row>
        <row r="76">
          <cell r="C76" t="str">
            <v>11.1-4774   Dirección y supervisión de Unidades Internas del Servicio</v>
          </cell>
        </row>
        <row r="77">
          <cell r="C77" t="str">
            <v>11.4-4614 Sistema de Planificación y Control de Gestión</v>
          </cell>
        </row>
        <row r="78">
          <cell r="C78" t="str">
            <v>11.5-4776  Auditorías  Internas</v>
          </cell>
        </row>
        <row r="79">
          <cell r="C79" t="str">
            <v>11.6-4775 Servicios Jurídicos, Normativos y Regularización de Tierra y Aguas.</v>
          </cell>
        </row>
        <row r="80">
          <cell r="C80" t="str">
            <v>11.8-4777  Servicios de prensa, difusión y atención integral de clientes.</v>
          </cell>
        </row>
        <row r="81">
          <cell r="C81" t="str">
            <v>12.5-4713  Servicios proporcionados a las personas.</v>
          </cell>
        </row>
        <row r="82">
          <cell r="C82" t="str">
            <v>12.5-5823  Higiene, seguridad y mejoramiento de ambientes laborales.</v>
          </cell>
        </row>
        <row r="83">
          <cell r="C83" t="str">
            <v>13.1-4780  Registro de transacciones y emisión de informes financieros
–presupuestarios, contables, tributarios. y Gestión de Abastecimiento, y provisión de servicios Generales.</v>
          </cell>
        </row>
        <row r="84">
          <cell r="C84" t="str">
            <v>14.4-5828 Gestión de Servicios Informáticos</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C3" t="str">
            <v>1.3-4768 Programa de Inspección de equipaje de pasajeros y medios de transporte.</v>
          </cell>
          <cell r="D3" t="str">
            <v>Eficacia</v>
          </cell>
          <cell r="E3" t="str">
            <v>Producto</v>
          </cell>
        </row>
        <row r="4">
          <cell r="C4" t="str">
            <v>1.4-5726 Sistema cuarentenario pecuario.</v>
          </cell>
          <cell r="D4" t="str">
            <v>Eficiencia</v>
          </cell>
          <cell r="E4" t="str">
            <v>Proceso</v>
          </cell>
        </row>
        <row r="5">
          <cell r="C5" t="str">
            <v>1.4-5889 Control de importaciones Pecuarias.</v>
          </cell>
          <cell r="D5" t="str">
            <v>Economía</v>
          </cell>
          <cell r="E5" t="str">
            <v>Resultado</v>
          </cell>
        </row>
        <row r="6">
          <cell r="C6" t="str">
            <v>1.4-5727 Sistema cuarentenario silvoagrícola.</v>
          </cell>
          <cell r="D6" t="str">
            <v>Calidad</v>
          </cell>
        </row>
        <row r="7">
          <cell r="C7" t="str">
            <v xml:space="preserve">1.4-5890 Control de Importación y Tránsitos de Productos Silvoagrícolas. </v>
          </cell>
        </row>
        <row r="8">
          <cell r="C8" t="str">
            <v>2.5-4648 Programa  Oficial de trazabilidad sanitaria animal.</v>
          </cell>
        </row>
        <row r="9">
          <cell r="C9" t="str">
            <v>2.6-5282 Sistema de vigilancia y control oficial de plagas agrícola.</v>
          </cell>
        </row>
        <row r="10">
          <cell r="C10" t="str">
            <v>2.6-5740 Programa Nacional de Sanidad de la Papa</v>
          </cell>
        </row>
        <row r="11">
          <cell r="C11" t="str">
            <v>2.6-5846 Sistema de vigilancia y control oficial de plagas forestales.</v>
          </cell>
        </row>
        <row r="12">
          <cell r="C12" t="str">
            <v>2.6-5283 Sistema de control oficial de Sirex noctilio</v>
          </cell>
        </row>
        <row r="13">
          <cell r="C13" t="str">
            <v>2.6-4947 Sistema de control oficial de moscas de la fruta</v>
          </cell>
        </row>
        <row r="14">
          <cell r="C14" t="str">
            <v xml:space="preserve">2.6-5592 Sistema de control oficial de Lobesia botrana
</v>
          </cell>
        </row>
        <row r="15">
          <cell r="C15" t="str">
            <v xml:space="preserve">2.6-5741 Sistema de alerta fitosanitario para las principales plagas presentes agrícolas, de importancia económica para el sector hortofrutícola exportador </v>
          </cell>
        </row>
        <row r="16">
          <cell r="C16" t="str">
            <v>2.6-5742 Monitoreo, Vigilancia y Control de enfermedades animales.</v>
          </cell>
        </row>
        <row r="17">
          <cell r="C17" t="str">
            <v>2.6-5745 Vigilancia de Fiebre Aftosa</v>
          </cell>
        </row>
        <row r="18">
          <cell r="C18" t="str">
            <v>2.6-5746 Vigilancia EEB</v>
          </cell>
        </row>
        <row r="19">
          <cell r="C19" t="str">
            <v>2.6-5747 Vigilancia de enfermedades de aves</v>
          </cell>
        </row>
        <row r="20">
          <cell r="C20" t="str">
            <v>2.6-5744 Control y erradicación de TBC Bovina</v>
          </cell>
        </row>
        <row r="21">
          <cell r="C21" t="str">
            <v>2.6-5743 Erradicación de Brucelosis Bovina</v>
          </cell>
        </row>
        <row r="22">
          <cell r="C22" t="str">
            <v>4.4-4683 Evaluaciones técnicas realizadas (SEIA y APL)</v>
          </cell>
        </row>
        <row r="23">
          <cell r="C23" t="str">
            <v>4.5-4996 Información sistematizada y actualizada del territorio silvoagropecuario</v>
          </cell>
        </row>
        <row r="24">
          <cell r="C24" t="str">
            <v>4.6-4693 Sistema de Incentivos para la Sustentabilidad Agroambiental de los Suelos Agropecuarios.</v>
          </cell>
        </row>
        <row r="25">
          <cell r="C25" t="str">
            <v xml:space="preserve">4.10-5755 Autorizaciones y/o permisos relativos a vida silvestre, CITES, otros. </v>
          </cell>
        </row>
        <row r="26">
          <cell r="C26" t="str">
            <v>4.11-5913 Aplicación de normativa sobre protección de suelos.</v>
          </cell>
        </row>
        <row r="27">
          <cell r="C27" t="str">
            <v>5.3-5829  Gestión de los intereses de exportación silvoagropecuarios, a través de un Programa de apertura, mantención y mejora de acceso a los mercados de destino, participando en instancias nacionales e internacionales relacionadas a este ámbito.</v>
          </cell>
        </row>
        <row r="28">
          <cell r="C28" t="str">
            <v xml:space="preserve">6.13-4704 Fiscalización de Regulaciones relativas a Gestión Ambiental </v>
          </cell>
        </row>
        <row r="29">
          <cell r="C29" t="str">
            <v>6.13-5919 Fiscalización de permanencia de equipos, según Ley de fomento al Riego y Drenaje (N° 18.450).</v>
          </cell>
        </row>
        <row r="30">
          <cell r="C30" t="str">
            <v xml:space="preserve">6.13-4991 Fiscalización Flora no forestal y fauna nativa Ley N° 19.473. </v>
          </cell>
        </row>
        <row r="31">
          <cell r="C31" t="str">
            <v>6.13-5188 Fiscalización de cumplimiento Ley N°20.089 Producción Orgánica</v>
          </cell>
        </row>
        <row r="32">
          <cell r="C32" t="str">
            <v>6.15-4666 Fiscalización ley de carnes y normativa nacional de inspección médico veterinaria en mataderos nacionales.</v>
          </cell>
        </row>
        <row r="33">
          <cell r="C33" t="str">
            <v xml:space="preserve">6.15-5284 Fiscalización en Fábricas, elaboradoras, importadores,  distribuidores y locales de expendio de insumos para la alimentación  animal.  </v>
          </cell>
        </row>
        <row r="34">
          <cell r="C34" t="str">
            <v>6.15-5285 Fiscalización en establecimientos de expendios de productos farmacéuticos de uso exclusivamente veterinarios, establecimientos importadores  y laboratorios de producción farmacéuticos.</v>
          </cell>
        </row>
        <row r="35">
          <cell r="C35" t="str">
            <v xml:space="preserve">6.15-5286 Fiscalización en lugares de concentración de ganado. </v>
          </cell>
        </row>
        <row r="36">
          <cell r="C36" t="str">
            <v>6.15-5924 Fiscalización Bienestar Animal.</v>
          </cell>
        </row>
        <row r="37">
          <cell r="C37" t="str">
            <v>6.16-4725 Fiscalización ley de bebidas alcohólicas.</v>
          </cell>
        </row>
        <row r="38">
          <cell r="C38" t="str">
            <v xml:space="preserve">6.16-4731 Fiscalización de Plaguicidas y fertilizantes. </v>
          </cell>
        </row>
        <row r="39">
          <cell r="C39" t="str">
            <v xml:space="preserve">6.16-4670 Fiscalización de Viveros de plantas. </v>
          </cell>
        </row>
        <row r="40">
          <cell r="C40" t="str">
            <v xml:space="preserve">6.16-4671 Fiscalización de Material de Propagación genéticamente modificados. </v>
          </cell>
        </row>
        <row r="41">
          <cell r="C41" t="str">
            <v>6.4-4644 Fiscalización del comercio de semillas y plantas frutales.</v>
          </cell>
        </row>
        <row r="42">
          <cell r="C42" t="str">
            <v>7.1-5189 Certificación SAG-USDA de la condición fitosanitaria de productos hortofrutícolas</v>
          </cell>
        </row>
        <row r="43">
          <cell r="C43" t="str">
            <v>7.1-4738 Certificación en Origen de la condición fitosanitaria de productos hortofrutícolas</v>
          </cell>
        </row>
        <row r="44">
          <cell r="C44" t="str">
            <v>7.1-4739 Certificación de la condición fitosanitaria de material de propagación.</v>
          </cell>
        </row>
        <row r="45">
          <cell r="C45" t="str">
            <v>7.1-4757 Certificación de la condición fitosanitaria de productos forestales y de embalajes de madera de exportación.</v>
          </cell>
        </row>
        <row r="46">
          <cell r="C46" t="str">
            <v>7.1-4727 Certificación de denominación de origen y otras características de vinos y bebidas espirituosas.</v>
          </cell>
        </row>
        <row r="47">
          <cell r="C47" t="str">
            <v>7.1-5984 Verificación de Inocuidad en productos hortofrutícolas de exportación.</v>
          </cell>
        </row>
        <row r="48">
          <cell r="C48" t="str">
            <v xml:space="preserve">7.2-5776 Sistema de Inspección y Certificación de animales vivos, productos pecuarios e insumos para alimentación animal destinados a la exportación </v>
          </cell>
        </row>
        <row r="49">
          <cell r="C49" t="str">
            <v>7.2-5731 Sistema de Verificación analítica en productos de exportación.</v>
          </cell>
        </row>
        <row r="50">
          <cell r="C50" t="str">
            <v>7.3-4654 Certificación de semillas agrícolas.</v>
          </cell>
        </row>
        <row r="51">
          <cell r="C51" t="str">
            <v>7.3-5192 Certificación de semillas y plantas frutales.</v>
          </cell>
        </row>
        <row r="52">
          <cell r="C52" t="str">
            <v>7.6-5779 Sistema nacional de producción orgánica.</v>
          </cell>
        </row>
        <row r="53">
          <cell r="C53" t="str">
            <v xml:space="preserve">8.8-5787 Registro de  medicamentos veterinarios </v>
          </cell>
        </row>
        <row r="54">
          <cell r="C54" t="str">
            <v>8.8-5788 Aprobación de monografías y autorización  de insumos destinados a alimentación animal</v>
          </cell>
        </row>
        <row r="55">
          <cell r="C55" t="str">
            <v>8.8-5193 Autorización de eventos de  OVMs</v>
          </cell>
        </row>
        <row r="56">
          <cell r="C56" t="str">
            <v>8.8-4753 Autorización de Plaguicidas y Fertilizantes</v>
          </cell>
        </row>
        <row r="57">
          <cell r="C57" t="str">
            <v>8.9-5786 Registro de Variedades Vegetales Protegidas</v>
          </cell>
        </row>
        <row r="58">
          <cell r="C58" t="str">
            <v>9.1-4783 Proyectos ejecutados cofinanciados con el sector privado en apoyo a las áreas estratégicas del Servicio.</v>
          </cell>
        </row>
        <row r="59">
          <cell r="C59" t="str">
            <v>10.9-4995 Análisis agrícolas</v>
          </cell>
        </row>
        <row r="60">
          <cell r="C60" t="str">
            <v>10.9-5619 Diagnóstico de Lobesia botrana</v>
          </cell>
        </row>
        <row r="61">
          <cell r="C61" t="str">
            <v>10.9-5620 Análisis de química enológica</v>
          </cell>
        </row>
        <row r="62">
          <cell r="C62" t="str">
            <v xml:space="preserve">10.9-4987 Análisis pecuarios </v>
          </cell>
        </row>
        <row r="63">
          <cell r="C63" t="str">
            <v>10.9-5427 Diagnóstico de Fiebre Aftosa</v>
          </cell>
        </row>
        <row r="64">
          <cell r="C64" t="str">
            <v>10.9-5428 Diagnóstico de Encefalopatía Espongiforme Bovina</v>
          </cell>
        </row>
        <row r="65">
          <cell r="C65" t="str">
            <v>10.9-5429 Diagnóstico de Brucelosis</v>
          </cell>
        </row>
        <row r="66">
          <cell r="C66" t="str">
            <v>10.9-5430 Diagnóstico de Tuberculosis</v>
          </cell>
        </row>
        <row r="67">
          <cell r="C67" t="str">
            <v>10.9-5432 Diagnóstico en Aves</v>
          </cell>
        </row>
        <row r="68">
          <cell r="C68" t="str">
            <v>10.9-5433 Diagnóstico en Cerdos</v>
          </cell>
        </row>
        <row r="69">
          <cell r="C69" t="str">
            <v>10.9-5617 Análisis de química alimentaria y ambiental en el ámbito pecuario</v>
          </cell>
        </row>
        <row r="70">
          <cell r="C70" t="str">
            <v>10.9-5618 Análisis de Química Ambiental y Alimentaria en el ámbito agrícola y ambiental</v>
          </cell>
        </row>
        <row r="71">
          <cell r="C71" t="str">
            <v>10.9-4993 Análisis de semillas</v>
          </cell>
        </row>
        <row r="72">
          <cell r="C72" t="str">
            <v>10.9-4994 Análisis de biotecnología</v>
          </cell>
        </row>
        <row r="73">
          <cell r="C73" t="str">
            <v>10.9-5807 Servicios de cuarentena agrícola</v>
          </cell>
        </row>
        <row r="74">
          <cell r="C74" t="str">
            <v>10.9-5806 Servicios de cuarentena pecuaria</v>
          </cell>
        </row>
        <row r="75">
          <cell r="C75" t="str">
            <v xml:space="preserve">10.9-5968 Supervisión de laboratorios regionales SAG y laboratorios acreditados. </v>
          </cell>
        </row>
        <row r="76">
          <cell r="C76" t="str">
            <v>11.1-4774   Dirección y supervisión de Unidades Internas del Servicio</v>
          </cell>
        </row>
        <row r="77">
          <cell r="C77" t="str">
            <v>11.4-4614 Sistema de Planificación y Control de Gestión</v>
          </cell>
        </row>
        <row r="78">
          <cell r="C78" t="str">
            <v>11.5-4776  Auditorías  Internas</v>
          </cell>
        </row>
        <row r="79">
          <cell r="C79" t="str">
            <v>11.6-4775 Servicios Jurídicos, Normativos y Regularización de Tierra y Aguas.</v>
          </cell>
        </row>
        <row r="80">
          <cell r="C80" t="str">
            <v>11.8-4777  Servicios de prensa, difusión y atención integral de clientes.</v>
          </cell>
        </row>
        <row r="81">
          <cell r="C81" t="str">
            <v>12.5-4713  Servicios proporcionados a las personas.</v>
          </cell>
        </row>
        <row r="82">
          <cell r="C82" t="str">
            <v>12.5-5823  Higiene, seguridad y mejoramiento de ambientes laborales.</v>
          </cell>
        </row>
        <row r="83">
          <cell r="C83" t="str">
            <v>13.1-4780  Registro de transacciones y emisión de informes financieros
–presupuestarios, contables, tributarios. y Gestión de Abastecimiento, y provisión de servicios Generales.</v>
          </cell>
        </row>
        <row r="84">
          <cell r="C84" t="str">
            <v>14.4-5828 Gestión de Servicios Informáticos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14 IDI Eventos erradicados"/>
      <sheetName val="8249 Rutas revisadas"/>
      <sheetName val="11888 CDC CPIE"/>
      <sheetName val=" 13403 Supervisiones PNDMF"/>
      <sheetName val="13657 CDC Trampeo Atacama"/>
      <sheetName val="Listas"/>
    </sheetNames>
    <sheetDataSet>
      <sheetData sheetId="0"/>
      <sheetData sheetId="1"/>
      <sheetData sheetId="2"/>
      <sheetData sheetId="3"/>
      <sheetData sheetId="4"/>
      <sheetData sheetId="5">
        <row r="2">
          <cell r="A2" t="str">
            <v>&lt;…&gt;</v>
          </cell>
        </row>
        <row r="3">
          <cell r="A3" t="str">
            <v>1. Proteger y mejorar la condición sanitaria de los recursos silvoagropecuarios productivos del país.</v>
          </cell>
        </row>
        <row r="4">
          <cell r="A4" t="str">
            <v>2. Asegurar que el proceso de certificación de productos de exportación, otorgue  garantías a los mercados internacionales.</v>
          </cell>
        </row>
        <row r="5">
          <cell r="A5" t="str">
            <v>3. Contar con procesos de fiscalización que fomenten el cumplimiento de las normas de competencia del Servicio.</v>
          </cell>
        </row>
        <row r="6">
          <cell r="A6" t="str">
            <v>4. Proteger los recursos naturales renovables que inciden en el potencial productivo silvoagropecuario.</v>
          </cell>
        </row>
        <row r="7">
          <cell r="A7" t="str">
            <v>5. Fortalecer las relaciones internacionales, facilitando el comercio de exportación e importación protegiendo el patrimonio fito y zoosanitario nacional.</v>
          </cell>
        </row>
        <row r="8">
          <cell r="A8" t="str">
            <v>6. Optimizar nuestros procesos haciéndolos más ágiles, transparentes y estandarizados a nivel nacional, descentralizando la toma de decisiones.</v>
          </cell>
        </row>
        <row r="9">
          <cell r="A9" t="str">
            <v>7. Traducir la experiencia y excelencia operacional del SAG, reconocida a nivel mundial en oportunidades de  crecimiento para Chile.</v>
          </cell>
        </row>
        <row r="10">
          <cell r="A10" t="str">
            <v>8. Mejorar de manera sostenida la percepción ciudadana del SAG, ampliando la  confianza y  el conocimiento de su quehacer.</v>
          </cell>
        </row>
        <row r="11">
          <cell r="A11" t="str">
            <v>9. Mejorar de manera sostenida la satisfacción de nuestros clientes.</v>
          </cell>
        </row>
        <row r="12">
          <cell r="A12" t="str">
            <v>10. Mejorar la gestión en el ámbito de las personas, para contar con equipos de trabajo comprometidos,  motivados y de alto rendimiento, que cuenten con las competencias laborales necesarias y con las oportunidades para su desarrollo al interior del Servicio.</v>
          </cell>
        </row>
        <row r="13">
          <cell r="A13" t="str">
            <v>11. Disponer de la infraestructura y equipamiento acorde a los desafíos del Servicio.</v>
          </cell>
        </row>
        <row r="14">
          <cell r="A14" t="str">
            <v>12. Contar con información pertinente, confiable y actualizada, de fácil acceso y de manera oportuna, apoyado en el uso de tecnologías modernas y eficientes.</v>
          </cell>
        </row>
        <row r="15">
          <cell r="A15" t="str">
            <v>13. Hacer un uso eficiente de los recursos presupuestarios del SAG, asegurando el financiamiento de las acciones priorizadas por el Servicio.</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row>
        <row r="4">
          <cell r="B4" t="str">
            <v>2. Asegurar que el proceso de certificación de productos de exportación, otorgue  garantías a los mercados internacionales.</v>
          </cell>
        </row>
        <row r="5">
          <cell r="B5" t="str">
            <v>3. Contar con procesos de fiscalización que fomenten el cumplimiento de las normas de competencia del Servicio.</v>
          </cell>
        </row>
        <row r="6">
          <cell r="B6" t="str">
            <v>4. Proteger los recursos naturales renovables que inciden en el potencial productivo silvoagropecuario.</v>
          </cell>
        </row>
        <row r="7">
          <cell r="B7" t="str">
            <v>5. Fortalecer las relaciones internacionales, facilitando el comercio de exportación e importación protegiendo el patrimonio fito y zoosanitario nacional.</v>
          </cell>
        </row>
        <row r="8">
          <cell r="B8" t="str">
            <v>6. Optimizar nuestros procesos haciéndolos más ágiles, transparentes y estandarizados a nivel nacional, descentralizando la toma de decisiones.</v>
          </cell>
        </row>
        <row r="9">
          <cell r="B9" t="str">
            <v>7. Traducir la experiencia y excelencia operacional del SAG, reconocida a nivel mundial en oportunidades de  crecimiento para Chile.</v>
          </cell>
        </row>
        <row r="10">
          <cell r="B10" t="str">
            <v>8. Mejorar de manera sostenida la percepción ciudadana del SAG, ampliando la  confianza y  el conocimiento de su quehacer.</v>
          </cell>
        </row>
        <row r="11">
          <cell r="B11" t="str">
            <v>9. Mejorar de manera sostenida la satisfacción de nuestros clientes.</v>
          </cell>
        </row>
        <row r="12">
          <cell r="B12" t="str">
            <v>10. Mejorar la gestión en el ámbito de las personas, para contar con equipos de trabajo comprometidos,  motivados y de alto rendimiento, que cuenten con las competencias laborales necesarias y con las oportunidades para su desarrollo al interior del Servi</v>
          </cell>
        </row>
        <row r="13">
          <cell r="B13" t="str">
            <v>11. Disponer de la infraestructura y equipamiento acorde a los desafíos del Servicio.</v>
          </cell>
        </row>
        <row r="14">
          <cell r="B14" t="str">
            <v>12. Contar con información pertinente, confiable y actualizada, de fácil acceso y de manera oportuna, apoyado en el uso de tecnologías modernas y eficientes.</v>
          </cell>
        </row>
        <row r="15">
          <cell r="B15" t="str">
            <v>13. Hacer un uso eficiente de los recursos presupuestarios del SAG, asegurando el financiamiento de las acciones priorizadas por el Servicio.</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row>
        <row r="4">
          <cell r="B4" t="str">
            <v>2. Asegurar que el proceso de certificación de productos de exportación, otorgue  garantías a los mercados internacionales.</v>
          </cell>
        </row>
        <row r="5">
          <cell r="B5" t="str">
            <v>3. Contar con procesos de fiscalización que fomenten el cumplimiento de las normas de competencia del Servicio.</v>
          </cell>
        </row>
        <row r="6">
          <cell r="B6" t="str">
            <v>4. Proteger los recursos naturales renovables que inciden en el potencial productivo silvoagropecuario.</v>
          </cell>
        </row>
        <row r="7">
          <cell r="B7" t="str">
            <v>5. Fortalecer las relaciones internacionales, facilitando el comercio de exportación e importación protegiendo el patrimonio fito y zoosanitario nacional.</v>
          </cell>
        </row>
        <row r="8">
          <cell r="B8" t="str">
            <v>6. Optimizar nuestros procesos haciéndolos más ágiles, transparentes y estandarizados a nivel nacional, descentralizando la toma de decisiones.</v>
          </cell>
        </row>
        <row r="9">
          <cell r="B9" t="str">
            <v>7. Traducir la experiencia y excelencia operacional del SAG, reconocida a nivel mundial en oportunidades de  crecimiento para Chile.</v>
          </cell>
        </row>
        <row r="10">
          <cell r="B10" t="str">
            <v>8. Mejorar de manera sostenida la percepción ciudadana del SAG, ampliando la  confianza y  el conocimiento de su quehacer.</v>
          </cell>
        </row>
        <row r="11">
          <cell r="B11" t="str">
            <v>9. Mejorar de manera sostenida la satisfacción de nuestros clientes.</v>
          </cell>
        </row>
        <row r="12">
          <cell r="B12" t="str">
            <v>10. Mejorar la gestión en el ámbito de las personas, para contar con equipos de trabajo comprometidos,  motivados y de alto rendimiento, que cuenten con las competencias laborales necesarias y con las oportunidades para su desarrollo al interior del Servi</v>
          </cell>
        </row>
        <row r="13">
          <cell r="B13" t="str">
            <v>11. Disponer de la infraestructura y equipamiento acorde a los desafíos del Servicio.</v>
          </cell>
        </row>
        <row r="14">
          <cell r="B14" t="str">
            <v>12. Contar con información pertinente, confiable y actualizada, de fácil acceso y de manera oportuna, apoyado en el uso de tecnologías modernas y eficientes.</v>
          </cell>
        </row>
        <row r="15">
          <cell r="B15" t="str">
            <v>13. Hacer un uso eficiente de los recursos presupuestarios del SAG, asegurando el financiamiento de las acciones priorizadas por el Servicio.</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row>
        <row r="4">
          <cell r="B4" t="str">
            <v>2. Asegurar que el proceso de certificación de productos de exportación, otorgue  garantías a los mercados internacionales.</v>
          </cell>
        </row>
        <row r="5">
          <cell r="B5" t="str">
            <v>3. Contar con procesos de fiscalización que fomenten el cumplimiento de las normas de competencia del Servicio.</v>
          </cell>
        </row>
        <row r="6">
          <cell r="B6" t="str">
            <v>4. Proteger los recursos naturales renovables que inciden en el potencial productivo silvoagropecuario.</v>
          </cell>
        </row>
        <row r="7">
          <cell r="B7" t="str">
            <v>5. Fortalecer las relaciones internacionales, facilitando el comercio de exportación e importación protegiendo el patrimonio fito y zoosanitario nacional.</v>
          </cell>
        </row>
        <row r="8">
          <cell r="B8" t="str">
            <v>6. Optimizar nuestros procesos haciéndolos más ágiles, transparentes y estandarizados a nivel nacional, descentralizando la toma de decisiones.</v>
          </cell>
        </row>
        <row r="9">
          <cell r="B9" t="str">
            <v>7. Traducir la experiencia y excelencia operacional del SAG, reconocida a nivel mundial en oportunidades de  crecimiento para Chile.</v>
          </cell>
        </row>
        <row r="10">
          <cell r="B10" t="str">
            <v>8. Mejorar de manera sostenida la percepción ciudadana del SAG, ampliando la  confianza y  el conocimiento de su quehacer.</v>
          </cell>
        </row>
        <row r="11">
          <cell r="B11" t="str">
            <v>9. Mejorar de manera sostenida la satisfacción de nuestros clientes.</v>
          </cell>
        </row>
        <row r="12">
          <cell r="B12" t="str">
            <v>10. Mejorar la gestión en el ámbito de las personas, para contar con equipos de trabajo comprometidos,  motivados y de alto rendimiento, que cuenten con las competencias laborales necesarias y con las oportunidades para su desarrollo al interior del Servi</v>
          </cell>
        </row>
        <row r="13">
          <cell r="B13" t="str">
            <v>11. Disponer de la infraestructura y equipamiento acorde a los desafíos del Servicio.</v>
          </cell>
        </row>
        <row r="14">
          <cell r="B14" t="str">
            <v>12. Contar con información pertinente, confiable y actualizada, de fácil acceso y de manera oportuna, apoyado en el uso de tecnologías modernas y eficientes.</v>
          </cell>
        </row>
        <row r="15">
          <cell r="B15" t="str">
            <v>13. Hacer un uso eficiente de los recursos presupuestarios del SAG, asegurando el financiamiento de las acciones priorizadas por el Servicio.</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cell r="C3" t="str">
            <v>1.3-4768</v>
          </cell>
        </row>
        <row r="4">
          <cell r="C4" t="str">
            <v>1.4-5726</v>
          </cell>
        </row>
        <row r="5">
          <cell r="C5" t="str">
            <v>1.4-5727</v>
          </cell>
        </row>
        <row r="6">
          <cell r="C6" t="str">
            <v>1.4-5889</v>
          </cell>
        </row>
        <row r="7">
          <cell r="C7" t="str">
            <v>1.4-5890</v>
          </cell>
        </row>
        <row r="8">
          <cell r="C8" t="str">
            <v>2.5-4648</v>
          </cell>
        </row>
        <row r="9">
          <cell r="C9" t="str">
            <v>2.6-4947</v>
          </cell>
        </row>
        <row r="10">
          <cell r="C10" t="str">
            <v>2.6-5282</v>
          </cell>
        </row>
        <row r="11">
          <cell r="C11" t="str">
            <v>2.6-5283</v>
          </cell>
        </row>
        <row r="12">
          <cell r="C12" t="str">
            <v>2.6-5592</v>
          </cell>
        </row>
        <row r="13">
          <cell r="C13" t="str">
            <v>2.6-5740</v>
          </cell>
        </row>
        <row r="14">
          <cell r="C14" t="str">
            <v>2.6-5741</v>
          </cell>
        </row>
        <row r="15">
          <cell r="C15" t="str">
            <v>2.6-5742</v>
          </cell>
        </row>
        <row r="16">
          <cell r="C16" t="str">
            <v>2.6-5743</v>
          </cell>
        </row>
        <row r="17">
          <cell r="C17" t="str">
            <v>2.6-5744</v>
          </cell>
        </row>
        <row r="18">
          <cell r="C18" t="str">
            <v>2.6-5846</v>
          </cell>
        </row>
        <row r="19">
          <cell r="C19" t="str">
            <v>2.6-6046</v>
          </cell>
        </row>
        <row r="20">
          <cell r="C20" t="str">
            <v>4.4-4683</v>
          </cell>
        </row>
        <row r="21">
          <cell r="C21" t="str">
            <v>4.5-4996</v>
          </cell>
        </row>
        <row r="22">
          <cell r="C22" t="str">
            <v>4.6-4693</v>
          </cell>
        </row>
        <row r="23">
          <cell r="C23" t="str">
            <v>4.10-5755</v>
          </cell>
        </row>
        <row r="24">
          <cell r="C24" t="str">
            <v>4.11-5913</v>
          </cell>
        </row>
        <row r="25">
          <cell r="C25" t="str">
            <v>5.3-5829</v>
          </cell>
        </row>
        <row r="26">
          <cell r="C26" t="str">
            <v>6.4-4644</v>
          </cell>
        </row>
        <row r="27">
          <cell r="C27" t="str">
            <v>6.13-4704</v>
          </cell>
        </row>
        <row r="28">
          <cell r="C28" t="str">
            <v>6.13-4991</v>
          </cell>
        </row>
        <row r="29">
          <cell r="C29" t="str">
            <v>6.13-5188</v>
          </cell>
        </row>
        <row r="30">
          <cell r="C30" t="str">
            <v>6.13-5919</v>
          </cell>
        </row>
        <row r="31">
          <cell r="C31" t="str">
            <v>6.15-4666</v>
          </cell>
        </row>
        <row r="32">
          <cell r="C32" t="str">
            <v>6.16-4670</v>
          </cell>
        </row>
        <row r="33">
          <cell r="C33" t="str">
            <v>6.16-4671</v>
          </cell>
        </row>
        <row r="34">
          <cell r="C34" t="str">
            <v>6.16-4725</v>
          </cell>
        </row>
        <row r="35">
          <cell r="C35" t="str">
            <v>6.16-4731</v>
          </cell>
        </row>
        <row r="36">
          <cell r="C36" t="str">
            <v>7.1-4727</v>
          </cell>
        </row>
        <row r="37">
          <cell r="C37" t="str">
            <v>7.1-4738</v>
          </cell>
        </row>
        <row r="38">
          <cell r="C38" t="str">
            <v>7.1-4739</v>
          </cell>
        </row>
        <row r="39">
          <cell r="C39" t="str">
            <v>7.1-4757</v>
          </cell>
        </row>
        <row r="40">
          <cell r="C40" t="str">
            <v>7.1-5189</v>
          </cell>
        </row>
        <row r="41">
          <cell r="C41" t="str">
            <v>7.1-5984</v>
          </cell>
        </row>
        <row r="42">
          <cell r="C42" t="str">
            <v>7.2-5731</v>
          </cell>
        </row>
        <row r="43">
          <cell r="C43" t="str">
            <v>7.2-5776</v>
          </cell>
        </row>
        <row r="44">
          <cell r="C44" t="str">
            <v>7.3-4654</v>
          </cell>
        </row>
        <row r="45">
          <cell r="C45" t="str">
            <v>7.6-5779</v>
          </cell>
        </row>
        <row r="46">
          <cell r="C46" t="str">
            <v>7.7-5993</v>
          </cell>
        </row>
        <row r="47">
          <cell r="C47" t="str">
            <v>8.8-4753</v>
          </cell>
        </row>
        <row r="48">
          <cell r="C48" t="str">
            <v>8.8-5193</v>
          </cell>
        </row>
        <row r="49">
          <cell r="C49" t="str">
            <v>8.8-5787</v>
          </cell>
        </row>
        <row r="50">
          <cell r="C50" t="str">
            <v>8.8-5788</v>
          </cell>
        </row>
        <row r="51">
          <cell r="C51" t="str">
            <v>8.9-5786</v>
          </cell>
        </row>
        <row r="52">
          <cell r="C52" t="str">
            <v>9.1-4783</v>
          </cell>
        </row>
        <row r="53">
          <cell r="C53" t="str">
            <v>10.9-4987</v>
          </cell>
        </row>
        <row r="54">
          <cell r="C54" t="str">
            <v>10.9-4993</v>
          </cell>
        </row>
        <row r="55">
          <cell r="C55" t="str">
            <v>10.9-4994</v>
          </cell>
        </row>
        <row r="56">
          <cell r="C56" t="str">
            <v>10.9-4995</v>
          </cell>
        </row>
        <row r="57">
          <cell r="C57" t="str">
            <v>10.9-5617</v>
          </cell>
        </row>
        <row r="58">
          <cell r="C58" t="str">
            <v>10.9-5618</v>
          </cell>
        </row>
        <row r="59">
          <cell r="C59" t="str">
            <v>10.9-5620</v>
          </cell>
        </row>
        <row r="60">
          <cell r="C60" t="str">
            <v>11.1-4774</v>
          </cell>
        </row>
        <row r="61">
          <cell r="C61" t="str">
            <v>11.4-4614</v>
          </cell>
        </row>
        <row r="62">
          <cell r="C62" t="str">
            <v>11.5-4776</v>
          </cell>
        </row>
        <row r="63">
          <cell r="C63" t="str">
            <v>11.6-4775</v>
          </cell>
        </row>
        <row r="64">
          <cell r="C64" t="str">
            <v>11.8-4777</v>
          </cell>
        </row>
        <row r="65">
          <cell r="C65" t="str">
            <v>12.5-4713</v>
          </cell>
        </row>
        <row r="66">
          <cell r="C66" t="str">
            <v>12.5-5823</v>
          </cell>
        </row>
        <row r="67">
          <cell r="C67" t="str">
            <v>13.1-4780</v>
          </cell>
        </row>
        <row r="68">
          <cell r="C68" t="str">
            <v>14.4-5828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cell r="C3" t="str">
            <v>1.3-4768</v>
          </cell>
        </row>
        <row r="4">
          <cell r="C4" t="str">
            <v>1.4-5726</v>
          </cell>
        </row>
        <row r="5">
          <cell r="C5" t="str">
            <v>1.4-5727</v>
          </cell>
        </row>
        <row r="6">
          <cell r="C6" t="str">
            <v>1.4-5889</v>
          </cell>
        </row>
        <row r="7">
          <cell r="C7" t="str">
            <v>1.4-5890</v>
          </cell>
        </row>
        <row r="8">
          <cell r="C8" t="str">
            <v>2.5-4648</v>
          </cell>
        </row>
        <row r="9">
          <cell r="C9" t="str">
            <v>2.6-4947</v>
          </cell>
        </row>
        <row r="10">
          <cell r="C10" t="str">
            <v>2.6-5282</v>
          </cell>
        </row>
        <row r="11">
          <cell r="C11" t="str">
            <v>2.6-5283</v>
          </cell>
        </row>
        <row r="12">
          <cell r="C12" t="str">
            <v>2.6-5592</v>
          </cell>
        </row>
        <row r="13">
          <cell r="C13" t="str">
            <v>2.6-5740</v>
          </cell>
        </row>
        <row r="14">
          <cell r="C14" t="str">
            <v>2.6-5741</v>
          </cell>
        </row>
        <row r="15">
          <cell r="C15" t="str">
            <v>2.6-5742</v>
          </cell>
        </row>
        <row r="16">
          <cell r="C16" t="str">
            <v>2.6-5743</v>
          </cell>
        </row>
        <row r="17">
          <cell r="C17" t="str">
            <v>2.6-5744</v>
          </cell>
        </row>
        <row r="18">
          <cell r="C18" t="str">
            <v>2.6-5846</v>
          </cell>
        </row>
        <row r="19">
          <cell r="C19" t="str">
            <v>2.6-6046</v>
          </cell>
        </row>
        <row r="20">
          <cell r="C20" t="str">
            <v>4.4-4683</v>
          </cell>
        </row>
        <row r="21">
          <cell r="C21" t="str">
            <v>4.5-4996</v>
          </cell>
        </row>
        <row r="22">
          <cell r="C22" t="str">
            <v>4.6-4693</v>
          </cell>
        </row>
        <row r="23">
          <cell r="C23" t="str">
            <v>4.10-5755</v>
          </cell>
        </row>
        <row r="24">
          <cell r="C24" t="str">
            <v>4.11-5913</v>
          </cell>
        </row>
        <row r="25">
          <cell r="C25" t="str">
            <v>5.3-5829</v>
          </cell>
        </row>
        <row r="26">
          <cell r="C26" t="str">
            <v>6.4-4644</v>
          </cell>
        </row>
        <row r="27">
          <cell r="C27" t="str">
            <v>6.13-4704</v>
          </cell>
        </row>
        <row r="28">
          <cell r="C28" t="str">
            <v>6.13-4991</v>
          </cell>
        </row>
        <row r="29">
          <cell r="C29" t="str">
            <v>6.13-5188</v>
          </cell>
        </row>
        <row r="30">
          <cell r="C30" t="str">
            <v>6.13-5919</v>
          </cell>
        </row>
        <row r="31">
          <cell r="C31" t="str">
            <v>6.15-4666</v>
          </cell>
        </row>
        <row r="32">
          <cell r="C32" t="str">
            <v>6.16-4670</v>
          </cell>
        </row>
        <row r="33">
          <cell r="C33" t="str">
            <v>6.16-4671</v>
          </cell>
        </row>
        <row r="34">
          <cell r="C34" t="str">
            <v>6.16-4725</v>
          </cell>
        </row>
        <row r="35">
          <cell r="C35" t="str">
            <v>6.16-4731</v>
          </cell>
        </row>
        <row r="36">
          <cell r="C36" t="str">
            <v>7.1-4727</v>
          </cell>
        </row>
        <row r="37">
          <cell r="C37" t="str">
            <v>7.1-4738</v>
          </cell>
        </row>
        <row r="38">
          <cell r="C38" t="str">
            <v>7.1-4739</v>
          </cell>
        </row>
        <row r="39">
          <cell r="C39" t="str">
            <v>7.1-4757</v>
          </cell>
        </row>
        <row r="40">
          <cell r="C40" t="str">
            <v>7.1-5189</v>
          </cell>
        </row>
        <row r="41">
          <cell r="C41" t="str">
            <v>7.1-5984</v>
          </cell>
        </row>
        <row r="42">
          <cell r="C42" t="str">
            <v>7.2-5731</v>
          </cell>
        </row>
        <row r="43">
          <cell r="C43" t="str">
            <v>7.2-5776</v>
          </cell>
        </row>
        <row r="44">
          <cell r="C44" t="str">
            <v>7.3-4654</v>
          </cell>
        </row>
        <row r="45">
          <cell r="C45" t="str">
            <v>7.6-5779</v>
          </cell>
        </row>
        <row r="46">
          <cell r="C46" t="str">
            <v>7.7-5993</v>
          </cell>
        </row>
        <row r="47">
          <cell r="C47" t="str">
            <v>8.8-4753</v>
          </cell>
        </row>
        <row r="48">
          <cell r="C48" t="str">
            <v>8.8-5193</v>
          </cell>
        </row>
        <row r="49">
          <cell r="C49" t="str">
            <v>8.8-5787</v>
          </cell>
        </row>
        <row r="50">
          <cell r="C50" t="str">
            <v>8.8-5788</v>
          </cell>
        </row>
        <row r="51">
          <cell r="C51" t="str">
            <v>8.9-5786</v>
          </cell>
        </row>
        <row r="52">
          <cell r="C52" t="str">
            <v>9.1-4783</v>
          </cell>
        </row>
        <row r="53">
          <cell r="C53" t="str">
            <v>10.9-4987</v>
          </cell>
        </row>
        <row r="54">
          <cell r="C54" t="str">
            <v>10.9-4993</v>
          </cell>
        </row>
        <row r="55">
          <cell r="C55" t="str">
            <v>10.9-4994</v>
          </cell>
        </row>
        <row r="56">
          <cell r="C56" t="str">
            <v>10.9-4995</v>
          </cell>
        </row>
        <row r="57">
          <cell r="C57" t="str">
            <v>10.9-5617</v>
          </cell>
        </row>
        <row r="58">
          <cell r="C58" t="str">
            <v>10.9-5618</v>
          </cell>
        </row>
        <row r="59">
          <cell r="C59" t="str">
            <v>10.9-5620</v>
          </cell>
        </row>
        <row r="60">
          <cell r="C60" t="str">
            <v>11.1-4774</v>
          </cell>
        </row>
        <row r="61">
          <cell r="C61" t="str">
            <v>11.4-4614</v>
          </cell>
        </row>
        <row r="62">
          <cell r="C62" t="str">
            <v>11.5-4776</v>
          </cell>
        </row>
        <row r="63">
          <cell r="C63" t="str">
            <v>11.6-4775</v>
          </cell>
        </row>
        <row r="64">
          <cell r="C64" t="str">
            <v>11.8-4777</v>
          </cell>
        </row>
        <row r="65">
          <cell r="C65" t="str">
            <v>12.5-4713</v>
          </cell>
        </row>
        <row r="66">
          <cell r="C66" t="str">
            <v>12.5-5823</v>
          </cell>
        </row>
        <row r="67">
          <cell r="C67" t="str">
            <v>13.1-4780</v>
          </cell>
        </row>
        <row r="68">
          <cell r="C68" t="str">
            <v>14.4-5828</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s>
    <sheetDataSet>
      <sheetData sheetId="0"/>
      <sheetData sheetId="1"/>
      <sheetData sheetId="2"/>
      <sheetData sheetId="3">
        <row r="7">
          <cell r="E7" t="str">
            <v>Protección Radiológica</v>
          </cell>
        </row>
        <row r="8">
          <cell r="E8" t="str">
            <v>Excel</v>
          </cell>
        </row>
        <row r="9">
          <cell r="E9" t="str">
            <v>Cites</v>
          </cell>
        </row>
      </sheetData>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s>
    <sheetDataSet>
      <sheetData sheetId="0"/>
      <sheetData sheetId="1"/>
      <sheetData sheetId="2"/>
      <sheetData sheetId="3">
        <row r="7">
          <cell r="E7" t="str">
            <v>Protección Radiológica</v>
          </cell>
        </row>
        <row r="8">
          <cell r="E8" t="str">
            <v>Excel</v>
          </cell>
        </row>
        <row r="9">
          <cell r="E9" t="str">
            <v>Cites</v>
          </cell>
        </row>
      </sheetData>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s>
    <sheetDataSet>
      <sheetData sheetId="0"/>
      <sheetData sheetId="1"/>
      <sheetData sheetId="2"/>
      <sheetData sheetId="3">
        <row r="7">
          <cell r="E7" t="str">
            <v>Protección Radiológica</v>
          </cell>
        </row>
        <row r="8">
          <cell r="E8" t="str">
            <v>Excel</v>
          </cell>
        </row>
        <row r="9">
          <cell r="E9" t="str">
            <v>Cites</v>
          </cell>
        </row>
      </sheetData>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C3" t="str">
            <v>1.3-4768</v>
          </cell>
        </row>
        <row r="4">
          <cell r="C4" t="str">
            <v>1.4-5726</v>
          </cell>
        </row>
        <row r="5">
          <cell r="C5" t="str">
            <v>1.4-5727</v>
          </cell>
        </row>
        <row r="6">
          <cell r="C6" t="str">
            <v>1.4-5889</v>
          </cell>
        </row>
        <row r="7">
          <cell r="C7" t="str">
            <v>1.4-5890</v>
          </cell>
        </row>
        <row r="8">
          <cell r="C8" t="str">
            <v>2.5-4648</v>
          </cell>
        </row>
        <row r="9">
          <cell r="C9" t="str">
            <v>2.6-4947</v>
          </cell>
        </row>
        <row r="10">
          <cell r="C10" t="str">
            <v>2.6-5282</v>
          </cell>
        </row>
        <row r="11">
          <cell r="C11" t="str">
            <v>2.6-5283</v>
          </cell>
        </row>
        <row r="12">
          <cell r="C12" t="str">
            <v>2.6-5592</v>
          </cell>
        </row>
        <row r="13">
          <cell r="C13" t="str">
            <v>2.6-5740</v>
          </cell>
        </row>
        <row r="14">
          <cell r="C14" t="str">
            <v>2.6-5741</v>
          </cell>
        </row>
        <row r="15">
          <cell r="C15" t="str">
            <v>2.6-5742</v>
          </cell>
        </row>
        <row r="16">
          <cell r="C16" t="str">
            <v>2.6-5743</v>
          </cell>
        </row>
        <row r="17">
          <cell r="C17" t="str">
            <v>2.6-5744</v>
          </cell>
        </row>
        <row r="18">
          <cell r="C18" t="str">
            <v>2.6-5846</v>
          </cell>
        </row>
        <row r="19">
          <cell r="C19" t="str">
            <v>2.6-6046</v>
          </cell>
        </row>
        <row r="20">
          <cell r="C20" t="str">
            <v>4.4-4683</v>
          </cell>
        </row>
        <row r="21">
          <cell r="C21" t="str">
            <v>4.5-4996</v>
          </cell>
        </row>
        <row r="22">
          <cell r="C22" t="str">
            <v>4.6-4693</v>
          </cell>
        </row>
        <row r="23">
          <cell r="C23" t="str">
            <v>4.10-5755</v>
          </cell>
        </row>
        <row r="24">
          <cell r="C24" t="str">
            <v>4.11-5913</v>
          </cell>
        </row>
        <row r="25">
          <cell r="C25" t="str">
            <v>5.3-5829</v>
          </cell>
        </row>
        <row r="26">
          <cell r="C26" t="str">
            <v>6.4-4644</v>
          </cell>
        </row>
        <row r="27">
          <cell r="C27" t="str">
            <v>6.13-4704</v>
          </cell>
        </row>
        <row r="28">
          <cell r="C28" t="str">
            <v>6.13-4991</v>
          </cell>
        </row>
        <row r="29">
          <cell r="C29" t="str">
            <v>6.13-5188</v>
          </cell>
        </row>
        <row r="30">
          <cell r="C30" t="str">
            <v>6.13-5919</v>
          </cell>
        </row>
        <row r="31">
          <cell r="C31" t="str">
            <v>6.15-4666</v>
          </cell>
        </row>
        <row r="32">
          <cell r="C32" t="str">
            <v>6.16-4670</v>
          </cell>
        </row>
        <row r="33">
          <cell r="C33" t="str">
            <v>6.16-4671</v>
          </cell>
        </row>
        <row r="34">
          <cell r="C34" t="str">
            <v>6.16-4725</v>
          </cell>
        </row>
        <row r="35">
          <cell r="C35" t="str">
            <v>6.16-4731</v>
          </cell>
        </row>
        <row r="36">
          <cell r="C36" t="str">
            <v>7.1-4727</v>
          </cell>
        </row>
        <row r="37">
          <cell r="C37" t="str">
            <v>7.1-4738</v>
          </cell>
        </row>
        <row r="38">
          <cell r="C38" t="str">
            <v>7.1-4739</v>
          </cell>
        </row>
        <row r="39">
          <cell r="C39" t="str">
            <v>7.1-4757</v>
          </cell>
        </row>
        <row r="40">
          <cell r="C40" t="str">
            <v>7.1-5189</v>
          </cell>
        </row>
        <row r="41">
          <cell r="C41" t="str">
            <v>7.1-5984</v>
          </cell>
        </row>
        <row r="42">
          <cell r="C42" t="str">
            <v>7.2-5731</v>
          </cell>
        </row>
        <row r="43">
          <cell r="C43" t="str">
            <v>7.2-5776</v>
          </cell>
        </row>
        <row r="44">
          <cell r="C44" t="str">
            <v>7.3-4654</v>
          </cell>
        </row>
        <row r="45">
          <cell r="C45" t="str">
            <v>7.6-5779</v>
          </cell>
        </row>
        <row r="46">
          <cell r="C46" t="str">
            <v>7.7-5993</v>
          </cell>
        </row>
        <row r="47">
          <cell r="C47" t="str">
            <v>8.8-4753</v>
          </cell>
        </row>
        <row r="48">
          <cell r="C48" t="str">
            <v>8.8-5193</v>
          </cell>
        </row>
        <row r="49">
          <cell r="C49" t="str">
            <v>8.8-5787</v>
          </cell>
        </row>
        <row r="50">
          <cell r="C50" t="str">
            <v>8.8-5788</v>
          </cell>
        </row>
        <row r="51">
          <cell r="C51" t="str">
            <v>8.9-5786</v>
          </cell>
        </row>
        <row r="52">
          <cell r="C52" t="str">
            <v>9.1-4783</v>
          </cell>
        </row>
        <row r="53">
          <cell r="C53" t="str">
            <v>10.9-4987</v>
          </cell>
        </row>
        <row r="54">
          <cell r="C54" t="str">
            <v>10.9-4993</v>
          </cell>
        </row>
        <row r="55">
          <cell r="C55" t="str">
            <v>10.9-4994</v>
          </cell>
        </row>
        <row r="56">
          <cell r="C56" t="str">
            <v>10.9-4995</v>
          </cell>
        </row>
        <row r="57">
          <cell r="C57" t="str">
            <v>10.9-5617</v>
          </cell>
        </row>
        <row r="58">
          <cell r="C58" t="str">
            <v>10.9-5618</v>
          </cell>
        </row>
        <row r="59">
          <cell r="C59" t="str">
            <v>10.9-5620</v>
          </cell>
        </row>
        <row r="60">
          <cell r="C60" t="str">
            <v>11.1-4774</v>
          </cell>
        </row>
        <row r="61">
          <cell r="C61" t="str">
            <v>11.4-4614</v>
          </cell>
        </row>
        <row r="62">
          <cell r="C62" t="str">
            <v>11.5-4776</v>
          </cell>
        </row>
        <row r="63">
          <cell r="C63" t="str">
            <v>11.6-4775</v>
          </cell>
        </row>
        <row r="64">
          <cell r="C64" t="str">
            <v>11.8-4777</v>
          </cell>
        </row>
        <row r="65">
          <cell r="C65" t="str">
            <v>12.5-4713</v>
          </cell>
        </row>
        <row r="66">
          <cell r="C66" t="str">
            <v>12.5-5823</v>
          </cell>
        </row>
        <row r="67">
          <cell r="C67" t="str">
            <v>13.1-4780</v>
          </cell>
        </row>
        <row r="68">
          <cell r="C68" t="str">
            <v>14.4-5828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acama"/>
      <sheetName val="matriz indicadores 2015"/>
      <sheetName val="combos"/>
    </sheetNames>
    <sheetDataSet>
      <sheetData sheetId="0"/>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cell r="C3" t="str">
            <v>1.3-4768</v>
          </cell>
        </row>
        <row r="4">
          <cell r="C4" t="str">
            <v>1.4-5726</v>
          </cell>
        </row>
        <row r="5">
          <cell r="C5" t="str">
            <v>1.4-5727</v>
          </cell>
        </row>
        <row r="6">
          <cell r="C6" t="str">
            <v>1.4-5889</v>
          </cell>
        </row>
        <row r="7">
          <cell r="C7" t="str">
            <v>1.4-5890</v>
          </cell>
        </row>
        <row r="8">
          <cell r="C8" t="str">
            <v>2.5-4648</v>
          </cell>
        </row>
        <row r="9">
          <cell r="C9" t="str">
            <v>2.6-4947</v>
          </cell>
        </row>
        <row r="10">
          <cell r="C10" t="str">
            <v>2.6-5282</v>
          </cell>
        </row>
        <row r="11">
          <cell r="C11" t="str">
            <v>2.6-5283</v>
          </cell>
        </row>
        <row r="12">
          <cell r="C12" t="str">
            <v>2.6-5592</v>
          </cell>
        </row>
        <row r="13">
          <cell r="C13" t="str">
            <v>2.6-5740</v>
          </cell>
        </row>
        <row r="14">
          <cell r="C14" t="str">
            <v>2.6-5741</v>
          </cell>
        </row>
        <row r="15">
          <cell r="C15" t="str">
            <v>2.6-5742</v>
          </cell>
        </row>
        <row r="16">
          <cell r="C16" t="str">
            <v>2.6-5743</v>
          </cell>
        </row>
        <row r="17">
          <cell r="C17" t="str">
            <v>2.6-5744</v>
          </cell>
        </row>
        <row r="18">
          <cell r="C18" t="str">
            <v>2.6-5846</v>
          </cell>
        </row>
        <row r="19">
          <cell r="C19" t="str">
            <v>2.6-6046</v>
          </cell>
        </row>
        <row r="20">
          <cell r="C20" t="str">
            <v>4.4-4683</v>
          </cell>
        </row>
        <row r="21">
          <cell r="C21" t="str">
            <v>4.5-4996</v>
          </cell>
        </row>
        <row r="22">
          <cell r="C22" t="str">
            <v>4.6-4693</v>
          </cell>
        </row>
        <row r="23">
          <cell r="C23" t="str">
            <v>4.10-5755</v>
          </cell>
        </row>
        <row r="24">
          <cell r="C24" t="str">
            <v>4.11-5913</v>
          </cell>
        </row>
        <row r="25">
          <cell r="C25" t="str">
            <v>5.3-5829</v>
          </cell>
        </row>
        <row r="26">
          <cell r="C26" t="str">
            <v>6.4-4644</v>
          </cell>
        </row>
        <row r="27">
          <cell r="C27" t="str">
            <v>6.13-4704</v>
          </cell>
        </row>
        <row r="28">
          <cell r="C28" t="str">
            <v>6.13-4991</v>
          </cell>
        </row>
        <row r="29">
          <cell r="C29" t="str">
            <v>6.13-5188</v>
          </cell>
        </row>
        <row r="30">
          <cell r="C30" t="str">
            <v>6.13-5919</v>
          </cell>
        </row>
        <row r="31">
          <cell r="C31" t="str">
            <v>6.15-4666</v>
          </cell>
        </row>
        <row r="32">
          <cell r="C32" t="str">
            <v>6.16-4670</v>
          </cell>
        </row>
        <row r="33">
          <cell r="C33" t="str">
            <v>6.16-4671</v>
          </cell>
        </row>
        <row r="34">
          <cell r="C34" t="str">
            <v>6.16-4725</v>
          </cell>
        </row>
        <row r="35">
          <cell r="C35" t="str">
            <v>6.16-4731</v>
          </cell>
        </row>
        <row r="36">
          <cell r="C36" t="str">
            <v>7.1-4727</v>
          </cell>
        </row>
        <row r="37">
          <cell r="C37" t="str">
            <v>7.1-4738</v>
          </cell>
        </row>
        <row r="38">
          <cell r="C38" t="str">
            <v>7.1-4739</v>
          </cell>
        </row>
        <row r="39">
          <cell r="C39" t="str">
            <v>7.1-4757</v>
          </cell>
        </row>
        <row r="40">
          <cell r="C40" t="str">
            <v>7.1-5189</v>
          </cell>
        </row>
        <row r="41">
          <cell r="C41" t="str">
            <v>7.1-5984</v>
          </cell>
        </row>
        <row r="42">
          <cell r="C42" t="str">
            <v>7.2-5731</v>
          </cell>
        </row>
        <row r="43">
          <cell r="C43" t="str">
            <v>7.2-5776</v>
          </cell>
        </row>
        <row r="44">
          <cell r="C44" t="str">
            <v>7.3-4654</v>
          </cell>
        </row>
        <row r="45">
          <cell r="C45" t="str">
            <v>7.6-5779</v>
          </cell>
        </row>
        <row r="46">
          <cell r="C46" t="str">
            <v>7.7-5993</v>
          </cell>
        </row>
        <row r="47">
          <cell r="C47" t="str">
            <v>8.8-4753</v>
          </cell>
        </row>
        <row r="48">
          <cell r="C48" t="str">
            <v>8.8-5193</v>
          </cell>
        </row>
        <row r="49">
          <cell r="C49" t="str">
            <v>8.8-5787</v>
          </cell>
        </row>
        <row r="50">
          <cell r="C50" t="str">
            <v>8.8-5788</v>
          </cell>
        </row>
        <row r="51">
          <cell r="C51" t="str">
            <v>8.9-5786</v>
          </cell>
        </row>
        <row r="52">
          <cell r="C52" t="str">
            <v>9.1-4783</v>
          </cell>
        </row>
        <row r="53">
          <cell r="C53" t="str">
            <v>10.9-4987</v>
          </cell>
        </row>
        <row r="54">
          <cell r="C54" t="str">
            <v>10.9-4993</v>
          </cell>
        </row>
        <row r="55">
          <cell r="C55" t="str">
            <v>10.9-4994</v>
          </cell>
        </row>
        <row r="56">
          <cell r="C56" t="str">
            <v>10.9-4995</v>
          </cell>
        </row>
        <row r="57">
          <cell r="C57" t="str">
            <v>10.9-5617</v>
          </cell>
        </row>
        <row r="58">
          <cell r="C58" t="str">
            <v>10.9-5618</v>
          </cell>
        </row>
        <row r="59">
          <cell r="C59" t="str">
            <v>10.9-5620</v>
          </cell>
        </row>
        <row r="60">
          <cell r="C60" t="str">
            <v>11.1-4774</v>
          </cell>
        </row>
        <row r="61">
          <cell r="C61" t="str">
            <v>11.4-4614</v>
          </cell>
        </row>
        <row r="62">
          <cell r="C62" t="str">
            <v>11.5-4776</v>
          </cell>
        </row>
        <row r="63">
          <cell r="C63" t="str">
            <v>11.6-4775</v>
          </cell>
        </row>
        <row r="64">
          <cell r="C64" t="str">
            <v>11.8-4777</v>
          </cell>
        </row>
        <row r="65">
          <cell r="C65" t="str">
            <v>12.5-4713</v>
          </cell>
        </row>
        <row r="66">
          <cell r="C66" t="str">
            <v>12.5-5823</v>
          </cell>
        </row>
        <row r="67">
          <cell r="C67" t="str">
            <v>13.1-4780</v>
          </cell>
        </row>
        <row r="68">
          <cell r="C68" t="str">
            <v>14.4-5828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cell r="C3" t="str">
            <v>1.3-4768</v>
          </cell>
        </row>
        <row r="4">
          <cell r="C4" t="str">
            <v>1.4-5726</v>
          </cell>
        </row>
        <row r="5">
          <cell r="C5" t="str">
            <v>1.4-5727</v>
          </cell>
        </row>
        <row r="6">
          <cell r="C6" t="str">
            <v>1.4-5889</v>
          </cell>
        </row>
        <row r="7">
          <cell r="C7" t="str">
            <v>1.4-5890</v>
          </cell>
        </row>
        <row r="8">
          <cell r="C8" t="str">
            <v>2.5-4648</v>
          </cell>
        </row>
        <row r="9">
          <cell r="C9" t="str">
            <v>2.6-4947</v>
          </cell>
        </row>
        <row r="10">
          <cell r="C10" t="str">
            <v>2.6-5282</v>
          </cell>
        </row>
        <row r="11">
          <cell r="C11" t="str">
            <v>2.6-5283</v>
          </cell>
        </row>
        <row r="12">
          <cell r="C12" t="str">
            <v>2.6-5592</v>
          </cell>
        </row>
        <row r="13">
          <cell r="C13" t="str">
            <v>2.6-5740</v>
          </cell>
        </row>
        <row r="14">
          <cell r="C14" t="str">
            <v>2.6-5741</v>
          </cell>
        </row>
        <row r="15">
          <cell r="C15" t="str">
            <v>2.6-5742</v>
          </cell>
        </row>
        <row r="16">
          <cell r="C16" t="str">
            <v>2.6-5743</v>
          </cell>
        </row>
        <row r="17">
          <cell r="C17" t="str">
            <v>2.6-5744</v>
          </cell>
        </row>
        <row r="18">
          <cell r="C18" t="str">
            <v>2.6-5846</v>
          </cell>
        </row>
        <row r="19">
          <cell r="C19" t="str">
            <v>2.6-6046</v>
          </cell>
        </row>
        <row r="20">
          <cell r="C20" t="str">
            <v>4.4-4683</v>
          </cell>
        </row>
        <row r="21">
          <cell r="C21" t="str">
            <v>4.5-4996</v>
          </cell>
        </row>
        <row r="22">
          <cell r="C22" t="str">
            <v>4.6-4693</v>
          </cell>
        </row>
        <row r="23">
          <cell r="C23" t="str">
            <v>4.10-5755</v>
          </cell>
        </row>
        <row r="24">
          <cell r="C24" t="str">
            <v>4.11-5913</v>
          </cell>
        </row>
        <row r="25">
          <cell r="C25" t="str">
            <v>5.3-5829</v>
          </cell>
        </row>
        <row r="26">
          <cell r="C26" t="str">
            <v>6.4-4644</v>
          </cell>
        </row>
        <row r="27">
          <cell r="C27" t="str">
            <v>6.13-4704</v>
          </cell>
        </row>
        <row r="28">
          <cell r="C28" t="str">
            <v>6.13-4991</v>
          </cell>
        </row>
        <row r="29">
          <cell r="C29" t="str">
            <v>6.13-5188</v>
          </cell>
        </row>
        <row r="30">
          <cell r="C30" t="str">
            <v>6.13-5919</v>
          </cell>
        </row>
        <row r="31">
          <cell r="C31" t="str">
            <v>6.15-4666</v>
          </cell>
        </row>
        <row r="32">
          <cell r="C32" t="str">
            <v>6.16-4670</v>
          </cell>
        </row>
        <row r="33">
          <cell r="C33" t="str">
            <v>6.16-4671</v>
          </cell>
        </row>
        <row r="34">
          <cell r="C34" t="str">
            <v>6.16-4725</v>
          </cell>
        </row>
        <row r="35">
          <cell r="C35" t="str">
            <v>6.16-4731</v>
          </cell>
        </row>
        <row r="36">
          <cell r="C36" t="str">
            <v>7.1-4727</v>
          </cell>
        </row>
        <row r="37">
          <cell r="C37" t="str">
            <v>7.1-4738</v>
          </cell>
        </row>
        <row r="38">
          <cell r="C38" t="str">
            <v>7.1-4739</v>
          </cell>
        </row>
        <row r="39">
          <cell r="C39" t="str">
            <v>7.1-4757</v>
          </cell>
        </row>
        <row r="40">
          <cell r="C40" t="str">
            <v>7.1-5189</v>
          </cell>
        </row>
        <row r="41">
          <cell r="C41" t="str">
            <v>7.1-5984</v>
          </cell>
        </row>
        <row r="42">
          <cell r="C42" t="str">
            <v>7.2-5731</v>
          </cell>
        </row>
        <row r="43">
          <cell r="C43" t="str">
            <v>7.2-5776</v>
          </cell>
        </row>
        <row r="44">
          <cell r="C44" t="str">
            <v>7.3-4654</v>
          </cell>
        </row>
        <row r="45">
          <cell r="C45" t="str">
            <v>7.6-5779</v>
          </cell>
        </row>
        <row r="46">
          <cell r="C46" t="str">
            <v>7.7-5993</v>
          </cell>
        </row>
        <row r="47">
          <cell r="C47" t="str">
            <v>8.8-4753</v>
          </cell>
        </row>
        <row r="48">
          <cell r="C48" t="str">
            <v>8.8-5193</v>
          </cell>
        </row>
        <row r="49">
          <cell r="C49" t="str">
            <v>8.8-5787</v>
          </cell>
        </row>
        <row r="50">
          <cell r="C50" t="str">
            <v>8.8-5788</v>
          </cell>
        </row>
        <row r="51">
          <cell r="C51" t="str">
            <v>8.9-5786</v>
          </cell>
        </row>
        <row r="52">
          <cell r="C52" t="str">
            <v>9.1-4783</v>
          </cell>
        </row>
        <row r="53">
          <cell r="C53" t="str">
            <v>10.9-4987</v>
          </cell>
        </row>
        <row r="54">
          <cell r="C54" t="str">
            <v>10.9-4993</v>
          </cell>
        </row>
        <row r="55">
          <cell r="C55" t="str">
            <v>10.9-4994</v>
          </cell>
        </row>
        <row r="56">
          <cell r="C56" t="str">
            <v>10.9-4995</v>
          </cell>
        </row>
        <row r="57">
          <cell r="C57" t="str">
            <v>10.9-5617</v>
          </cell>
        </row>
        <row r="58">
          <cell r="C58" t="str">
            <v>10.9-5618</v>
          </cell>
        </row>
        <row r="59">
          <cell r="C59" t="str">
            <v>10.9-5620</v>
          </cell>
        </row>
        <row r="60">
          <cell r="C60" t="str">
            <v>11.1-4774</v>
          </cell>
        </row>
        <row r="61">
          <cell r="C61" t="str">
            <v>11.4-4614</v>
          </cell>
        </row>
        <row r="62">
          <cell r="C62" t="str">
            <v>11.5-4776</v>
          </cell>
        </row>
        <row r="63">
          <cell r="C63" t="str">
            <v>11.6-4775</v>
          </cell>
        </row>
        <row r="64">
          <cell r="C64" t="str">
            <v>11.8-4777</v>
          </cell>
        </row>
        <row r="65">
          <cell r="C65" t="str">
            <v>12.5-4713</v>
          </cell>
        </row>
        <row r="66">
          <cell r="C66" t="str">
            <v>12.5-5823</v>
          </cell>
        </row>
        <row r="67">
          <cell r="C67" t="str">
            <v>13.1-4780</v>
          </cell>
        </row>
        <row r="68">
          <cell r="C68" t="str">
            <v>14.4-5828</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Hoja2"/>
    </sheetNames>
    <sheetDataSet>
      <sheetData sheetId="0" refreshError="1"/>
      <sheetData sheetId="1">
        <row r="3">
          <cell r="A3" t="str">
            <v>(Seleccione...)</v>
          </cell>
        </row>
      </sheetData>
      <sheetData sheetId="2">
        <row r="3">
          <cell r="B3" t="str">
            <v>Sí</v>
          </cell>
        </row>
        <row r="4">
          <cell r="B4" t="str">
            <v>No</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os"/>
      <sheetName val="Hoja2"/>
      <sheetName val="control de gestión"/>
      <sheetName val="juridica"/>
      <sheetName val="Magallanes "/>
      <sheetName val="Los Ríos"/>
      <sheetName val="Los Lagos "/>
      <sheetName val="Hoja1"/>
    </sheetNames>
    <sheetDataSet>
      <sheetData sheetId="0" refreshError="1"/>
      <sheetData sheetId="1">
        <row r="3">
          <cell r="B3" t="str">
            <v>Sí</v>
          </cell>
        </row>
        <row r="4">
          <cell r="B4" t="str">
            <v>No</v>
          </cell>
        </row>
      </sheetData>
      <sheetData sheetId="2"/>
      <sheetData sheetId="3"/>
      <sheetData sheetId="4" refreshError="1"/>
      <sheetData sheetId="5" refreshError="1"/>
      <sheetData sheetId="6"/>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Hoja2"/>
    </sheetNames>
    <sheetDataSet>
      <sheetData sheetId="0" refreshError="1"/>
      <sheetData sheetId="1">
        <row r="3">
          <cell r="A3" t="str">
            <v>(Seleccione...)</v>
          </cell>
        </row>
      </sheetData>
      <sheetData sheetId="2">
        <row r="3">
          <cell r="B3" t="str">
            <v>Sí</v>
          </cell>
        </row>
        <row r="4">
          <cell r="B4" t="str">
            <v>No</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Hoja2"/>
    </sheetNames>
    <sheetDataSet>
      <sheetData sheetId="0" refreshError="1"/>
      <sheetData sheetId="1">
        <row r="3">
          <cell r="A3" t="str">
            <v>(Seleccione...)</v>
          </cell>
        </row>
      </sheetData>
      <sheetData sheetId="2">
        <row r="3">
          <cell r="B3" t="str">
            <v>Sí</v>
          </cell>
        </row>
        <row r="4">
          <cell r="B4" t="str">
            <v>No</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Hoja2"/>
    </sheetNames>
    <sheetDataSet>
      <sheetData sheetId="0" refreshError="1"/>
      <sheetData sheetId="1">
        <row r="3">
          <cell r="A3" t="str">
            <v>(Seleccione...)</v>
          </cell>
        </row>
      </sheetData>
      <sheetData sheetId="2">
        <row r="3">
          <cell r="B3" t="str">
            <v>Sí</v>
          </cell>
        </row>
        <row r="4">
          <cell r="B4" t="str">
            <v>No</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Pauta revisión"/>
      <sheetName val="Hoja2"/>
    </sheetNames>
    <sheetDataSet>
      <sheetData sheetId="0"/>
      <sheetData sheetId="1">
        <row r="3">
          <cell r="A3" t="str">
            <v>(Seleccione...)</v>
          </cell>
        </row>
      </sheetData>
      <sheetData sheetId="2"/>
      <sheetData sheetId="3">
        <row r="3">
          <cell r="B3" t="str">
            <v>Sí</v>
          </cell>
        </row>
        <row r="4">
          <cell r="B4" t="str">
            <v>No</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os"/>
      <sheetName val="Hoja2"/>
      <sheetName val="Los Lagos "/>
      <sheetName val="Magallanes "/>
      <sheetName val="Los Ríos"/>
      <sheetName val="control de gestión"/>
      <sheetName val="juridica"/>
      <sheetName val="Hoja1"/>
    </sheetNames>
    <sheetDataSet>
      <sheetData sheetId="0" refreshError="1"/>
      <sheetData sheetId="1">
        <row r="3">
          <cell r="B3" t="str">
            <v>Sí</v>
          </cell>
        </row>
        <row r="4">
          <cell r="B4" t="str">
            <v>No</v>
          </cell>
        </row>
      </sheetData>
      <sheetData sheetId="2" refreshError="1"/>
      <sheetData sheetId="3" refreshError="1"/>
      <sheetData sheetId="4"/>
      <sheetData sheetId="5"/>
      <sheetData sheetId="6"/>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combos"/>
      <sheetName val="Pauta revisión Región de Arica"/>
      <sheetName val="Hoja2"/>
    </sheetNames>
    <sheetDataSet>
      <sheetData sheetId="0"/>
      <sheetData sheetId="1">
        <row r="3">
          <cell r="A3" t="str">
            <v>(Seleccione...)</v>
          </cell>
        </row>
      </sheetData>
      <sheetData sheetId="2"/>
      <sheetData sheetId="3">
        <row r="3">
          <cell r="B3" t="str">
            <v>Sí</v>
          </cell>
        </row>
        <row r="4">
          <cell r="B4" t="str">
            <v>No</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 val="Hoja2"/>
    </sheetNames>
    <sheetDataSet>
      <sheetData sheetId="0"/>
      <sheetData sheetId="1">
        <row r="3">
          <cell r="A3" t="str">
            <v>(Seleccione...)</v>
          </cell>
        </row>
      </sheetData>
      <sheetData sheetId="2">
        <row r="3">
          <cell r="A3" t="str">
            <v>(Seleccione...)</v>
          </cell>
        </row>
      </sheetData>
      <sheetData sheetId="3">
        <row r="3">
          <cell r="B3" t="str">
            <v>Sí</v>
          </cell>
        </row>
        <row r="4">
          <cell r="B4" t="str">
            <v>No</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sheetName val="Listas"/>
    </sheetNames>
    <sheetDataSet>
      <sheetData sheetId="0"/>
      <sheetData sheetId="1">
        <row r="3">
          <cell r="B3" t="str">
            <v>1. Proteger y mejorar la condición sanitaria de los recursos silvoagropecuarios productivos del país.</v>
          </cell>
        </row>
        <row r="4">
          <cell r="B4" t="str">
            <v>2. Asegurar que el proceso de certificación de productos de exportación, otorgue  garantías a los mercados internacionales.</v>
          </cell>
        </row>
        <row r="5">
          <cell r="B5" t="str">
            <v>3. Contar con procesos de fiscalización que fomenten el cumplimiento de las normas de competencia del Servicio.</v>
          </cell>
        </row>
        <row r="6">
          <cell r="B6" t="str">
            <v>4. Proteger los recursos naturales renovables que inciden en el potencial productivo silvoagropecuario.</v>
          </cell>
        </row>
        <row r="7">
          <cell r="B7" t="str">
            <v>5. Fortalecer las relaciones internacionales, facilitando el comercio de exportación e importación protegiendo el patrimonio fito y zoosanitario nacional.</v>
          </cell>
        </row>
        <row r="8">
          <cell r="B8" t="str">
            <v>6. Optimizar nuestros procesos haciéndolos más ágiles, transparentes y estandarizados a nivel nacional, descentralizando la toma de decisiones.</v>
          </cell>
        </row>
        <row r="9">
          <cell r="B9" t="str">
            <v>7. Traducir la experiencia y excelencia operacional del SAG, reconocida a nivel mundial en oportunidades de  crecimiento para Chile.</v>
          </cell>
        </row>
        <row r="10">
          <cell r="B10" t="str">
            <v>8. Mejorar de manera sostenida la percepción ciudadana del SAG, ampliando la  confianza y  el conocimiento de su quehacer.</v>
          </cell>
        </row>
        <row r="11">
          <cell r="B11" t="str">
            <v>9. Mejorar de manera sostenida la satisfacción de nuestros clientes.</v>
          </cell>
        </row>
        <row r="12">
          <cell r="B12" t="str">
            <v>10. Mejorar la gestión en el ámbito de las personas, para contar con equipos de trabajo comprometidos,  motivados y de alto rendimiento, que cuenten con las competencias laborales necesarias y con las oportunidades para su desarrollo al interior del Servicio.</v>
          </cell>
        </row>
        <row r="13">
          <cell r="B13" t="str">
            <v>11. Disponer de la infraestructura y equipamiento acorde a los desafíos del Servicio.</v>
          </cell>
        </row>
        <row r="14">
          <cell r="B14" t="str">
            <v>12. Contar con información pertinente, confiable y actualizada, de fácil acceso y de manera oportuna, apoyado en el uso de tecnologías modernas y eficientes.</v>
          </cell>
        </row>
        <row r="15">
          <cell r="B15" t="str">
            <v>13. Hacer un uso eficiente de los recursos presupuestarios del SAG, asegurando el financiamiento de las acciones priorizadas por el Servicio.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2016 Región Valpo"/>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sheetName val="Pauta revisión"/>
      <sheetName val="combos"/>
    </sheetNames>
    <sheetDataSet>
      <sheetData sheetId="0" refreshError="1"/>
      <sheetData sheetId="1" refreshError="1"/>
      <sheetData sheetId="2">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2016 Maule"/>
      <sheetName val="combos"/>
    </sheetNames>
    <sheetDataSet>
      <sheetData sheetId="0"/>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DC Región Biobío"/>
      <sheetName val="combos"/>
    </sheetNames>
    <sheetDataSet>
      <sheetData sheetId="0" refreshError="1"/>
      <sheetData sheetId="1">
        <row r="3">
          <cell r="A3" t="str">
            <v>(Seleccione...)</v>
          </cell>
          <cell r="B3" t="str">
            <v>(Seleccione...)</v>
          </cell>
          <cell r="C3" t="str">
            <v>(Seleccione...)</v>
          </cell>
          <cell r="D3" t="str">
            <v>(Seleccione...)</v>
          </cell>
        </row>
        <row r="4">
          <cell r="A4" t="str">
            <v>1. Acrecentar la condición fito y zoosanitaria de los recursos silvoagropecuarios productivos.</v>
          </cell>
          <cell r="B4" t="str">
            <v>1. Equipaje acompañado, medios de transportes y mercancías de competencia del SAG, controlados para ingreso, importación o tránsito por territorio nacional.</v>
          </cell>
          <cell r="C4" t="str">
            <v>Eficacia</v>
          </cell>
          <cell r="D4" t="str">
            <v>Proceso</v>
          </cell>
        </row>
        <row r="5">
          <cell r="A5" t="str">
            <v>2. Proteger y mejorar los recursos naturales renovables de competencia del SAG.</v>
          </cell>
          <cell r="B5" t="str">
            <v>2. Vigilancia, control, supresión y erradicación de enfermedades y plagas silvoagropecuarias.</v>
          </cell>
          <cell r="C5" t="str">
            <v>Eficiencia</v>
          </cell>
          <cell r="D5" t="str">
            <v>Producto</v>
          </cell>
        </row>
        <row r="6">
          <cell r="A6" t="str">
            <v>3. Consolidar al SAG como una autoridad fito y zoosanitaria capaz de apoyar la apertura y mantención de mercados.</v>
          </cell>
          <cell r="B6" t="str">
            <v>4. Normativa sobre protección de los recursos naturales renovables aplicada e información territorial actualizada.</v>
          </cell>
          <cell r="C6" t="str">
            <v>Economía</v>
          </cell>
          <cell r="D6" t="str">
            <v>Resultado</v>
          </cell>
        </row>
        <row r="7">
          <cell r="A7" t="str">
            <v>4. Lograr y mantener un alto nivel de calidad en la entrega de nuestros servicios.</v>
          </cell>
          <cell r="B7" t="str">
            <v>5. Estrategias y posiciones de negociación establecidas en la apertura, mejora y defensa de mercados, en el ámbito bilateral y multilateral.</v>
          </cell>
          <cell r="C7" t="str">
            <v>Calidad</v>
          </cell>
        </row>
        <row r="8">
          <cell r="A8" t="str">
            <v>5. Prevenir el ingreso, erradicar y controlar plagas y enfermedades en territorio nacional.</v>
          </cell>
          <cell r="B8" t="str">
            <v>6. Normativa de competencia del SAG fiscalizada.</v>
          </cell>
        </row>
        <row r="9">
          <cell r="A9" t="str">
            <v>6 Asegurar que la certificación de productos de exportación otorgue garantías a los mercados internacionales.</v>
          </cell>
          <cell r="B9" t="str">
            <v>7. Productos Silvoagropecuarios y Animales certificados.</v>
          </cell>
        </row>
        <row r="10">
          <cell r="A10" t="str">
            <v>7. Asegurar el control de los insumos para la producción silvoagropecuaria y de otros productos.</v>
          </cell>
          <cell r="B10" t="str">
            <v>8. Productos e Insumos autorizados y/o registrados para uso silvoagropecuarios.</v>
          </cell>
        </row>
        <row r="11">
          <cell r="A11" t="str">
            <v>8. Potenciar el rol fiscalizador del Servicio.</v>
          </cell>
          <cell r="B11" t="str">
            <v>9. Proyectos cofinanciados para el mejoramiento del patrimonio sanitario.</v>
          </cell>
        </row>
        <row r="12">
          <cell r="A12" t="str">
            <v>9. Optimizar nuestros procesos haciéndolos más ágiles y estandarizados.</v>
          </cell>
          <cell r="B12" t="str">
            <v>10. Análisis de Laboratorio realizados.</v>
          </cell>
        </row>
        <row r="13">
          <cell r="A13" t="str">
            <v>10. Hacer un uso eficaz y eficiente de los recursos asignados al SAG.</v>
          </cell>
          <cell r="B13" t="str">
            <v>11. Dirección y Gestión Estratégica de Procesos.</v>
          </cell>
        </row>
        <row r="14">
          <cell r="A14" t="str">
            <v>11. Contar con información pertinente, confiable, accesible y oportuna.</v>
          </cell>
          <cell r="B14" t="str">
            <v>12. Gestión de personas.</v>
          </cell>
        </row>
        <row r="15">
          <cell r="A15" t="str">
            <v>12. Desarrollar y mantener equipos de trabajo comprometidos y competentes.</v>
          </cell>
          <cell r="B15" t="str">
            <v>13. Gestión de Recursos financieros, infraestructura y abastecimiento.</v>
          </cell>
        </row>
        <row r="16">
          <cell r="A16" t="str">
            <v>13. Disponer de la infraestructura y equipamiento acorde al Servicio.</v>
          </cell>
          <cell r="B16" t="str">
            <v>14. Gestión de servicios Informáticos.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H8"/>
  <sheetViews>
    <sheetView view="pageBreakPreview" zoomScaleNormal="90" zoomScaleSheetLayoutView="100" workbookViewId="0">
      <selection activeCell="C7" sqref="C7"/>
    </sheetView>
  </sheetViews>
  <sheetFormatPr baseColWidth="10" defaultRowHeight="15" x14ac:dyDescent="0.25"/>
  <cols>
    <col min="6" max="6" width="13.7109375" customWidth="1"/>
  </cols>
  <sheetData>
    <row r="4" spans="3:8" ht="18" x14ac:dyDescent="0.25">
      <c r="C4" s="166" t="s">
        <v>619</v>
      </c>
      <c r="D4" s="166"/>
      <c r="E4" s="166"/>
      <c r="F4" s="167"/>
      <c r="G4" s="167"/>
    </row>
    <row r="5" spans="3:8" ht="18" x14ac:dyDescent="0.25">
      <c r="C5" s="166"/>
      <c r="D5" s="166"/>
      <c r="E5" s="166"/>
      <c r="F5" s="167"/>
      <c r="G5" s="167"/>
    </row>
    <row r="6" spans="3:8" ht="18" x14ac:dyDescent="0.25">
      <c r="C6" s="166"/>
      <c r="D6" s="166"/>
      <c r="E6" s="166"/>
      <c r="F6" s="167"/>
      <c r="G6" s="167"/>
    </row>
    <row r="7" spans="3:8" ht="18" x14ac:dyDescent="0.25">
      <c r="C7" s="168" t="s">
        <v>620</v>
      </c>
      <c r="D7" s="168"/>
      <c r="E7" s="168"/>
      <c r="F7" s="169"/>
      <c r="G7" s="169"/>
      <c r="H7" s="169"/>
    </row>
    <row r="8" spans="3:8" x14ac:dyDescent="0.25">
      <c r="C8" s="167"/>
      <c r="D8" s="167"/>
      <c r="E8" s="167"/>
      <c r="F8" s="167"/>
      <c r="G8" s="167"/>
    </row>
  </sheetData>
  <pageMargins left="0.70866141732283472" right="0.70866141732283472" top="1.1417322834645669" bottom="0.74803149606299213" header="0.31496062992125984" footer="0.31496062992125984"/>
  <pageSetup paperSize="12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view="pageBreakPreview" topLeftCell="A13" zoomScale="90" zoomScaleNormal="60" zoomScaleSheetLayoutView="90" zoomScalePageLayoutView="70" workbookViewId="0">
      <selection activeCell="D22" sqref="D22"/>
    </sheetView>
  </sheetViews>
  <sheetFormatPr baseColWidth="10" defaultRowHeight="14.25" x14ac:dyDescent="0.2"/>
  <cols>
    <col min="1" max="1" width="26.7109375" style="2" customWidth="1"/>
    <col min="2" max="2" width="20.85546875" style="2" customWidth="1"/>
    <col min="3" max="3" width="35.7109375" style="114" customWidth="1"/>
    <col min="4" max="5" width="10.7109375" style="2" customWidth="1"/>
    <col min="6" max="6" width="34.85546875" style="2" customWidth="1"/>
    <col min="7" max="7" width="37.7109375" style="2" customWidth="1"/>
    <col min="8" max="8" width="9.7109375" style="2" customWidth="1"/>
    <col min="9" max="9" width="8.7109375" style="2" customWidth="1"/>
    <col min="10" max="16384" width="11.42578125" style="2"/>
  </cols>
  <sheetData>
    <row r="2" spans="1:9" ht="18" x14ac:dyDescent="0.25">
      <c r="A2" s="3" t="s">
        <v>3</v>
      </c>
      <c r="B2" s="247" t="s">
        <v>430</v>
      </c>
      <c r="C2" s="247"/>
      <c r="D2" s="4"/>
    </row>
    <row r="3" spans="1:9" ht="18" x14ac:dyDescent="0.25">
      <c r="A3" s="3" t="s">
        <v>2</v>
      </c>
      <c r="B3" s="247" t="s">
        <v>239</v>
      </c>
      <c r="C3" s="247"/>
      <c r="D3" s="4"/>
    </row>
    <row r="4" spans="1:9" ht="15" thickBot="1" x14ac:dyDescent="0.25"/>
    <row r="5" spans="1:9" s="115" customFormat="1" ht="126" customHeight="1" thickBot="1" x14ac:dyDescent="0.2">
      <c r="A5" s="9" t="s">
        <v>382</v>
      </c>
      <c r="B5" s="22" t="s">
        <v>4</v>
      </c>
      <c r="C5" s="22" t="s">
        <v>0</v>
      </c>
      <c r="D5" s="22" t="s">
        <v>383</v>
      </c>
      <c r="E5" s="22" t="s">
        <v>1</v>
      </c>
      <c r="F5" s="22" t="s">
        <v>384</v>
      </c>
      <c r="G5" s="22" t="s">
        <v>385</v>
      </c>
      <c r="H5" s="22" t="s">
        <v>381</v>
      </c>
      <c r="I5" s="11" t="s">
        <v>386</v>
      </c>
    </row>
    <row r="6" spans="1:9" ht="54" customHeight="1" x14ac:dyDescent="0.2">
      <c r="A6" s="175" t="s">
        <v>25</v>
      </c>
      <c r="B6" s="176" t="s">
        <v>9</v>
      </c>
      <c r="C6" s="176" t="s">
        <v>508</v>
      </c>
      <c r="D6" s="176" t="s">
        <v>32</v>
      </c>
      <c r="E6" s="176" t="s">
        <v>36</v>
      </c>
      <c r="F6" s="176" t="s">
        <v>240</v>
      </c>
      <c r="G6" s="176" t="s">
        <v>514</v>
      </c>
      <c r="H6" s="56">
        <v>0.92</v>
      </c>
      <c r="I6" s="57">
        <v>0.1</v>
      </c>
    </row>
    <row r="7" spans="1:9" ht="90" customHeight="1" x14ac:dyDescent="0.2">
      <c r="A7" s="177" t="s">
        <v>28</v>
      </c>
      <c r="B7" s="107" t="s">
        <v>7</v>
      </c>
      <c r="C7" s="107" t="s">
        <v>518</v>
      </c>
      <c r="D7" s="107" t="s">
        <v>32</v>
      </c>
      <c r="E7" s="107" t="s">
        <v>37</v>
      </c>
      <c r="F7" s="107" t="s">
        <v>241</v>
      </c>
      <c r="G7" s="107" t="s">
        <v>66</v>
      </c>
      <c r="H7" s="51">
        <v>1</v>
      </c>
      <c r="I7" s="52">
        <v>0.1</v>
      </c>
    </row>
    <row r="8" spans="1:9" ht="90" customHeight="1" x14ac:dyDescent="0.2">
      <c r="A8" s="177" t="s">
        <v>23</v>
      </c>
      <c r="B8" s="107" t="s">
        <v>6</v>
      </c>
      <c r="C8" s="107" t="s">
        <v>519</v>
      </c>
      <c r="D8" s="107" t="s">
        <v>32</v>
      </c>
      <c r="E8" s="107" t="s">
        <v>36</v>
      </c>
      <c r="F8" s="107" t="s">
        <v>243</v>
      </c>
      <c r="G8" s="107" t="s">
        <v>244</v>
      </c>
      <c r="H8" s="51">
        <v>0.9</v>
      </c>
      <c r="I8" s="52">
        <v>0.1</v>
      </c>
    </row>
    <row r="9" spans="1:9" ht="85.5" customHeight="1" x14ac:dyDescent="0.2">
      <c r="A9" s="177" t="s">
        <v>22</v>
      </c>
      <c r="B9" s="107" t="s">
        <v>6</v>
      </c>
      <c r="C9" s="107" t="s">
        <v>520</v>
      </c>
      <c r="D9" s="107" t="s">
        <v>32</v>
      </c>
      <c r="E9" s="107" t="s">
        <v>36</v>
      </c>
      <c r="F9" s="107" t="s">
        <v>245</v>
      </c>
      <c r="G9" s="107" t="s">
        <v>431</v>
      </c>
      <c r="H9" s="51">
        <v>0.9</v>
      </c>
      <c r="I9" s="52">
        <v>0.1</v>
      </c>
    </row>
    <row r="10" spans="1:9" ht="169.5" customHeight="1" x14ac:dyDescent="0.2">
      <c r="A10" s="177" t="s">
        <v>22</v>
      </c>
      <c r="B10" s="107" t="s">
        <v>6</v>
      </c>
      <c r="C10" s="107" t="s">
        <v>521</v>
      </c>
      <c r="D10" s="107" t="s">
        <v>32</v>
      </c>
      <c r="E10" s="107" t="s">
        <v>36</v>
      </c>
      <c r="F10" s="107" t="s">
        <v>246</v>
      </c>
      <c r="G10" s="107" t="s">
        <v>515</v>
      </c>
      <c r="H10" s="51">
        <v>1</v>
      </c>
      <c r="I10" s="52">
        <v>0.1</v>
      </c>
    </row>
    <row r="11" spans="1:9" ht="75.75" customHeight="1" x14ac:dyDescent="0.2">
      <c r="A11" s="178" t="s">
        <v>21</v>
      </c>
      <c r="B11" s="179" t="s">
        <v>9</v>
      </c>
      <c r="C11" s="107" t="s">
        <v>522</v>
      </c>
      <c r="D11" s="107" t="s">
        <v>32</v>
      </c>
      <c r="E11" s="107" t="s">
        <v>36</v>
      </c>
      <c r="F11" s="107" t="s">
        <v>248</v>
      </c>
      <c r="G11" s="107" t="s">
        <v>517</v>
      </c>
      <c r="H11" s="51">
        <v>0.8</v>
      </c>
      <c r="I11" s="52">
        <v>0.1</v>
      </c>
    </row>
    <row r="12" spans="1:9" ht="69.95" customHeight="1" x14ac:dyDescent="0.2">
      <c r="A12" s="177" t="s">
        <v>19</v>
      </c>
      <c r="B12" s="107" t="s">
        <v>9</v>
      </c>
      <c r="C12" s="107" t="s">
        <v>523</v>
      </c>
      <c r="D12" s="107" t="s">
        <v>32</v>
      </c>
      <c r="E12" s="107" t="s">
        <v>36</v>
      </c>
      <c r="F12" s="107" t="s">
        <v>249</v>
      </c>
      <c r="G12" s="107" t="s">
        <v>516</v>
      </c>
      <c r="H12" s="51">
        <v>1</v>
      </c>
      <c r="I12" s="52">
        <v>0.1</v>
      </c>
    </row>
    <row r="13" spans="1:9" ht="71.25" customHeight="1" x14ac:dyDescent="0.2">
      <c r="A13" s="177" t="s">
        <v>29</v>
      </c>
      <c r="B13" s="107" t="s">
        <v>15</v>
      </c>
      <c r="C13" s="107" t="s">
        <v>67</v>
      </c>
      <c r="D13" s="107" t="s">
        <v>32</v>
      </c>
      <c r="E13" s="107" t="s">
        <v>36</v>
      </c>
      <c r="F13" s="107" t="s">
        <v>242</v>
      </c>
      <c r="G13" s="107" t="s">
        <v>432</v>
      </c>
      <c r="H13" s="51">
        <v>1</v>
      </c>
      <c r="I13" s="52">
        <v>0.1</v>
      </c>
    </row>
    <row r="14" spans="1:9" ht="113.25" customHeight="1" x14ac:dyDescent="0.2">
      <c r="A14" s="177" t="s">
        <v>26</v>
      </c>
      <c r="B14" s="107" t="s">
        <v>15</v>
      </c>
      <c r="C14" s="211" t="s">
        <v>524</v>
      </c>
      <c r="D14" s="107" t="s">
        <v>32</v>
      </c>
      <c r="E14" s="107" t="s">
        <v>36</v>
      </c>
      <c r="F14" s="107" t="s">
        <v>250</v>
      </c>
      <c r="G14" s="107" t="s">
        <v>433</v>
      </c>
      <c r="H14" s="51">
        <v>0.6</v>
      </c>
      <c r="I14" s="170">
        <v>0.1</v>
      </c>
    </row>
    <row r="15" spans="1:9" ht="101.25" customHeight="1" thickBot="1" x14ac:dyDescent="0.25">
      <c r="A15" s="212" t="s">
        <v>27</v>
      </c>
      <c r="B15" s="213" t="s">
        <v>16</v>
      </c>
      <c r="C15" s="214" t="s">
        <v>195</v>
      </c>
      <c r="D15" s="213" t="s">
        <v>35</v>
      </c>
      <c r="E15" s="213" t="s">
        <v>37</v>
      </c>
      <c r="F15" s="214" t="s">
        <v>417</v>
      </c>
      <c r="G15" s="213" t="s">
        <v>434</v>
      </c>
      <c r="H15" s="62" t="s">
        <v>247</v>
      </c>
      <c r="I15" s="63">
        <v>0.1</v>
      </c>
    </row>
    <row r="16" spans="1:9" ht="15" thickBot="1" x14ac:dyDescent="0.25">
      <c r="A16" s="1"/>
      <c r="B16" s="1"/>
      <c r="C16" s="117"/>
      <c r="D16" s="1"/>
      <c r="E16" s="1"/>
      <c r="F16" s="1"/>
      <c r="G16" s="1"/>
      <c r="H16" s="1"/>
      <c r="I16" s="118">
        <f>I6+I7+I13+I8+I9++I10+I15+I11+I12+I14</f>
        <v>0.99999999999999989</v>
      </c>
    </row>
    <row r="17" spans="1:9" x14ac:dyDescent="0.2">
      <c r="A17" s="12" t="s">
        <v>166</v>
      </c>
      <c r="B17" s="12"/>
      <c r="C17" s="116"/>
      <c r="D17" s="12"/>
      <c r="E17" s="12"/>
      <c r="F17" s="12"/>
      <c r="G17" s="12"/>
      <c r="H17" s="1"/>
      <c r="I17" s="1"/>
    </row>
    <row r="18" spans="1:9" x14ac:dyDescent="0.2">
      <c r="A18" s="12" t="s">
        <v>167</v>
      </c>
      <c r="B18" s="12"/>
      <c r="C18" s="116"/>
      <c r="D18" s="12"/>
      <c r="E18" s="12"/>
      <c r="F18" s="12"/>
      <c r="G18" s="12"/>
    </row>
    <row r="19" spans="1:9" x14ac:dyDescent="0.2">
      <c r="A19" s="12" t="s">
        <v>168</v>
      </c>
      <c r="B19" s="12"/>
      <c r="C19" s="116"/>
      <c r="D19" s="12"/>
      <c r="E19" s="12"/>
      <c r="F19" s="12"/>
      <c r="G19" s="12"/>
    </row>
    <row r="20" spans="1:9" x14ac:dyDescent="0.2">
      <c r="A20" s="12" t="s">
        <v>169</v>
      </c>
      <c r="B20" s="12"/>
      <c r="C20" s="116"/>
      <c r="D20" s="12"/>
      <c r="E20" s="12"/>
      <c r="F20" s="12"/>
      <c r="G20" s="12"/>
    </row>
    <row r="21" spans="1:9" x14ac:dyDescent="0.2">
      <c r="A21" s="12" t="s">
        <v>170</v>
      </c>
      <c r="B21" s="119"/>
      <c r="C21" s="116"/>
      <c r="D21" s="12"/>
      <c r="E21" s="12"/>
      <c r="F21" s="12"/>
      <c r="G21" s="12"/>
    </row>
    <row r="22" spans="1:9" x14ac:dyDescent="0.2">
      <c r="A22" s="12" t="s">
        <v>57</v>
      </c>
      <c r="B22" s="12"/>
      <c r="C22" s="116"/>
      <c r="D22" s="12"/>
      <c r="E22" s="12"/>
      <c r="F22" s="12"/>
      <c r="G22" s="12"/>
    </row>
    <row r="23" spans="1:9" x14ac:dyDescent="0.2">
      <c r="A23" s="12"/>
      <c r="B23" s="12"/>
      <c r="C23" s="116"/>
      <c r="D23" s="12"/>
      <c r="E23" s="12"/>
      <c r="F23" s="12"/>
      <c r="G23" s="12"/>
    </row>
  </sheetData>
  <mergeCells count="2">
    <mergeCell ref="B2:C2"/>
    <mergeCell ref="B3:C3"/>
  </mergeCells>
  <dataValidations count="4">
    <dataValidation type="list" allowBlank="1" showInputMessage="1" showErrorMessage="1" sqref="E6:E7 E8:E15">
      <formula1>amb</formula1>
    </dataValidation>
    <dataValidation type="list" allowBlank="1" showInputMessage="1" showErrorMessage="1" sqref="D6:D7 D8:D15">
      <formula1>dim</formula1>
    </dataValidation>
    <dataValidation type="list" allowBlank="1" showInputMessage="1" showErrorMessage="1" sqref="A6:A7 A8:A15">
      <formula1>obj</formula1>
    </dataValidation>
    <dataValidation type="list" allowBlank="1" showInputMessage="1" showErrorMessage="1" sqref="B6:B7 B8:B15">
      <formula1>pdto</formula1>
    </dataValidation>
  </dataValidations>
  <printOptions horizontalCentered="1"/>
  <pageMargins left="0.31496062992125984" right="0.31496062992125984" top="1.1417322834645669" bottom="0.55118110236220474" header="0.31496062992125984" footer="0.31496062992125984"/>
  <pageSetup paperSize="121" scale="70" orientation="landscape" r:id="rId1"/>
  <headerFooter>
    <oddHeader>&amp;L&amp;G&amp;C&amp;"Verdana,Negrita"&amp;14&amp;U
INDICADORES DE GESTIÓN PARA EQUIPOS DE TRABAJO AÑO:  2016       &amp;R&amp;"Verdana,Normal"Código: F-PD-PC-001
Versión: 02
Fecha de vigencia: 01-01-2013
Página: &amp;P de &amp;N</oddHeader>
  </headerFooter>
  <rowBreaks count="1" manualBreakCount="1">
    <brk id="1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zoomScale="90" zoomScaleNormal="90" zoomScaleSheetLayoutView="70" zoomScalePageLayoutView="70" workbookViewId="0">
      <selection activeCell="F13" sqref="F13"/>
    </sheetView>
  </sheetViews>
  <sheetFormatPr baseColWidth="10" defaultColWidth="11.42578125" defaultRowHeight="14.25" x14ac:dyDescent="0.2"/>
  <cols>
    <col min="1" max="1" width="26.7109375" style="2" customWidth="1"/>
    <col min="2" max="2" width="22.7109375" style="2" customWidth="1"/>
    <col min="3" max="3" width="32.7109375" style="2" customWidth="1"/>
    <col min="4" max="5" width="10.7109375" style="2" customWidth="1"/>
    <col min="6" max="6" width="31.7109375" style="2" customWidth="1"/>
    <col min="7" max="7" width="30.5703125" style="2" customWidth="1"/>
    <col min="8" max="8" width="9.7109375" style="2" customWidth="1"/>
    <col min="9" max="9" width="8.7109375" style="2" customWidth="1"/>
    <col min="10" max="16384" width="11.42578125" style="2"/>
  </cols>
  <sheetData>
    <row r="2" spans="1:9" ht="18" x14ac:dyDescent="0.25">
      <c r="A2" s="3" t="s">
        <v>3</v>
      </c>
      <c r="B2" s="248" t="s">
        <v>436</v>
      </c>
      <c r="C2" s="248"/>
      <c r="D2" s="4"/>
    </row>
    <row r="3" spans="1:9" ht="18" x14ac:dyDescent="0.25">
      <c r="A3" s="3" t="s">
        <v>2</v>
      </c>
      <c r="B3" s="248" t="s">
        <v>63</v>
      </c>
      <c r="C3" s="248"/>
      <c r="D3" s="4"/>
    </row>
    <row r="4" spans="1:9" ht="15" thickBot="1" x14ac:dyDescent="0.25"/>
    <row r="5" spans="1:9" s="12" customFormat="1" ht="126" customHeight="1" x14ac:dyDescent="0.15">
      <c r="A5" s="216" t="s">
        <v>382</v>
      </c>
      <c r="B5" s="217" t="s">
        <v>4</v>
      </c>
      <c r="C5" s="217" t="s">
        <v>0</v>
      </c>
      <c r="D5" s="217" t="s">
        <v>383</v>
      </c>
      <c r="E5" s="217" t="s">
        <v>1</v>
      </c>
      <c r="F5" s="217" t="s">
        <v>384</v>
      </c>
      <c r="G5" s="217" t="s">
        <v>385</v>
      </c>
      <c r="H5" s="217" t="s">
        <v>381</v>
      </c>
      <c r="I5" s="218" t="s">
        <v>386</v>
      </c>
    </row>
    <row r="6" spans="1:9" ht="81.75" customHeight="1" x14ac:dyDescent="0.2">
      <c r="A6" s="219" t="s">
        <v>25</v>
      </c>
      <c r="B6" s="25" t="s">
        <v>9</v>
      </c>
      <c r="C6" s="25" t="s">
        <v>508</v>
      </c>
      <c r="D6" s="26" t="s">
        <v>32</v>
      </c>
      <c r="E6" s="26" t="s">
        <v>36</v>
      </c>
      <c r="F6" s="25" t="s">
        <v>64</v>
      </c>
      <c r="G6" s="25" t="s">
        <v>525</v>
      </c>
      <c r="H6" s="215">
        <v>0.92</v>
      </c>
      <c r="I6" s="220">
        <v>0.1</v>
      </c>
    </row>
    <row r="7" spans="1:9" ht="105" customHeight="1" x14ac:dyDescent="0.2">
      <c r="A7" s="219" t="s">
        <v>28</v>
      </c>
      <c r="B7" s="25" t="s">
        <v>7</v>
      </c>
      <c r="C7" s="25" t="s">
        <v>110</v>
      </c>
      <c r="D7" s="26" t="s">
        <v>32</v>
      </c>
      <c r="E7" s="26" t="s">
        <v>37</v>
      </c>
      <c r="F7" s="25" t="s">
        <v>65</v>
      </c>
      <c r="G7" s="25" t="s">
        <v>66</v>
      </c>
      <c r="H7" s="215">
        <v>1</v>
      </c>
      <c r="I7" s="220">
        <v>0.1</v>
      </c>
    </row>
    <row r="8" spans="1:9" ht="66.75" customHeight="1" x14ac:dyDescent="0.2">
      <c r="A8" s="219" t="s">
        <v>29</v>
      </c>
      <c r="B8" s="25" t="s">
        <v>15</v>
      </c>
      <c r="C8" s="25" t="s">
        <v>67</v>
      </c>
      <c r="D8" s="26" t="s">
        <v>32</v>
      </c>
      <c r="E8" s="26" t="s">
        <v>36</v>
      </c>
      <c r="F8" s="25" t="s">
        <v>68</v>
      </c>
      <c r="G8" s="27" t="s">
        <v>69</v>
      </c>
      <c r="H8" s="215">
        <v>0.9</v>
      </c>
      <c r="I8" s="220">
        <v>0.25</v>
      </c>
    </row>
    <row r="9" spans="1:9" ht="78" customHeight="1" x14ac:dyDescent="0.2">
      <c r="A9" s="219" t="s">
        <v>25</v>
      </c>
      <c r="B9" s="25" t="s">
        <v>9</v>
      </c>
      <c r="C9" s="25" t="s">
        <v>70</v>
      </c>
      <c r="D9" s="26" t="s">
        <v>32</v>
      </c>
      <c r="E9" s="26" t="s">
        <v>36</v>
      </c>
      <c r="F9" s="25" t="s">
        <v>71</v>
      </c>
      <c r="G9" s="25" t="s">
        <v>72</v>
      </c>
      <c r="H9" s="215">
        <v>1</v>
      </c>
      <c r="I9" s="220">
        <v>0.1</v>
      </c>
    </row>
    <row r="10" spans="1:9" ht="104.25" customHeight="1" x14ac:dyDescent="0.2">
      <c r="A10" s="219" t="s">
        <v>25</v>
      </c>
      <c r="B10" s="25" t="s">
        <v>9</v>
      </c>
      <c r="C10" s="25" t="s">
        <v>73</v>
      </c>
      <c r="D10" s="26" t="s">
        <v>32</v>
      </c>
      <c r="E10" s="26" t="s">
        <v>37</v>
      </c>
      <c r="F10" s="25" t="s">
        <v>74</v>
      </c>
      <c r="G10" s="27" t="s">
        <v>75</v>
      </c>
      <c r="H10" s="215">
        <v>1</v>
      </c>
      <c r="I10" s="220">
        <v>0.15</v>
      </c>
    </row>
    <row r="11" spans="1:9" ht="89.25" customHeight="1" x14ac:dyDescent="0.2">
      <c r="A11" s="219" t="s">
        <v>23</v>
      </c>
      <c r="B11" s="25" t="s">
        <v>10</v>
      </c>
      <c r="C11" s="25" t="s">
        <v>76</v>
      </c>
      <c r="D11" s="26" t="s">
        <v>32</v>
      </c>
      <c r="E11" s="26" t="s">
        <v>37</v>
      </c>
      <c r="F11" s="25" t="s">
        <v>77</v>
      </c>
      <c r="G11" s="25" t="s">
        <v>78</v>
      </c>
      <c r="H11" s="215">
        <v>0.25</v>
      </c>
      <c r="I11" s="220">
        <v>0.1</v>
      </c>
    </row>
    <row r="12" spans="1:9" ht="111.75" customHeight="1" x14ac:dyDescent="0.2">
      <c r="A12" s="219" t="s">
        <v>26</v>
      </c>
      <c r="B12" s="25" t="s">
        <v>16</v>
      </c>
      <c r="C12" s="25" t="s">
        <v>79</v>
      </c>
      <c r="D12" s="26" t="s">
        <v>32</v>
      </c>
      <c r="E12" s="26" t="s">
        <v>37</v>
      </c>
      <c r="F12" s="25" t="s">
        <v>80</v>
      </c>
      <c r="G12" s="25" t="s">
        <v>526</v>
      </c>
      <c r="H12" s="215" t="s">
        <v>81</v>
      </c>
      <c r="I12" s="220">
        <v>0.1</v>
      </c>
    </row>
    <row r="13" spans="1:9" ht="54" customHeight="1" thickBot="1" x14ac:dyDescent="0.25">
      <c r="A13" s="221" t="s">
        <v>27</v>
      </c>
      <c r="B13" s="222" t="s">
        <v>16</v>
      </c>
      <c r="C13" s="222" t="s">
        <v>82</v>
      </c>
      <c r="D13" s="223" t="s">
        <v>32</v>
      </c>
      <c r="E13" s="223" t="s">
        <v>37</v>
      </c>
      <c r="F13" s="222" t="s">
        <v>83</v>
      </c>
      <c r="G13" s="222" t="s">
        <v>527</v>
      </c>
      <c r="H13" s="224">
        <v>0.97</v>
      </c>
      <c r="I13" s="225">
        <v>0.1</v>
      </c>
    </row>
    <row r="14" spans="1:9" ht="15" thickBot="1" x14ac:dyDescent="0.25">
      <c r="D14" s="12"/>
      <c r="E14" s="12"/>
      <c r="F14" s="12"/>
      <c r="G14" s="12"/>
      <c r="H14" s="12"/>
      <c r="I14" s="226">
        <f>SUM(I6:I13)</f>
        <v>1</v>
      </c>
    </row>
    <row r="15" spans="1:9" x14ac:dyDescent="0.2">
      <c r="A15" s="12" t="s">
        <v>150</v>
      </c>
      <c r="B15" s="12"/>
      <c r="C15" s="12"/>
      <c r="D15" s="12"/>
      <c r="E15" s="12"/>
      <c r="F15" s="12"/>
      <c r="G15" s="12"/>
      <c r="H15" s="12"/>
      <c r="I15" s="12"/>
    </row>
    <row r="16" spans="1:9" x14ac:dyDescent="0.2">
      <c r="A16" s="12" t="s">
        <v>271</v>
      </c>
      <c r="B16" s="12"/>
      <c r="C16" s="12"/>
      <c r="D16" s="12"/>
      <c r="E16" s="12"/>
      <c r="F16" s="12"/>
      <c r="G16" s="12"/>
      <c r="H16" s="12"/>
      <c r="I16" s="12"/>
    </row>
    <row r="17" spans="1:9" x14ac:dyDescent="0.2">
      <c r="A17" s="12" t="s">
        <v>168</v>
      </c>
      <c r="B17" s="12"/>
      <c r="C17" s="12"/>
      <c r="D17" s="12"/>
      <c r="E17" s="12"/>
      <c r="F17" s="12"/>
      <c r="G17" s="12"/>
      <c r="H17" s="12"/>
      <c r="I17" s="12"/>
    </row>
    <row r="18" spans="1:9" x14ac:dyDescent="0.2">
      <c r="A18" s="12" t="s">
        <v>169</v>
      </c>
      <c r="B18" s="12"/>
      <c r="C18" s="12"/>
      <c r="D18" s="12"/>
      <c r="E18" s="12"/>
      <c r="F18" s="12"/>
      <c r="G18" s="12"/>
      <c r="H18" s="12"/>
      <c r="I18" s="12"/>
    </row>
    <row r="19" spans="1:9" x14ac:dyDescent="0.2">
      <c r="A19" s="12" t="s">
        <v>170</v>
      </c>
      <c r="B19" s="12"/>
      <c r="C19" s="12"/>
      <c r="D19" s="12"/>
      <c r="E19" s="12"/>
      <c r="F19" s="12"/>
      <c r="G19" s="12"/>
      <c r="H19" s="12"/>
      <c r="I19" s="12"/>
    </row>
    <row r="20" spans="1:9" x14ac:dyDescent="0.2">
      <c r="A20" s="12" t="s">
        <v>84</v>
      </c>
      <c r="B20" s="12"/>
      <c r="C20" s="12"/>
    </row>
  </sheetData>
  <mergeCells count="2">
    <mergeCell ref="B2:C2"/>
    <mergeCell ref="B3:C3"/>
  </mergeCells>
  <dataValidations count="4">
    <dataValidation type="list" allowBlank="1" showInputMessage="1" showErrorMessage="1" sqref="B6:B13">
      <formula1>pdto</formula1>
    </dataValidation>
    <dataValidation type="list" allowBlank="1" showInputMessage="1" showErrorMessage="1" sqref="A6:A13">
      <formula1>obj</formula1>
    </dataValidation>
    <dataValidation type="list" allowBlank="1" showInputMessage="1" showErrorMessage="1" sqref="D6:D13">
      <formula1>dim</formula1>
    </dataValidation>
    <dataValidation type="list" allowBlank="1" showInputMessage="1" showErrorMessage="1" sqref="E6:E13">
      <formula1>amb</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view="pageBreakPreview" topLeftCell="A4" zoomScale="80" zoomScaleNormal="100" zoomScaleSheetLayoutView="80" zoomScalePageLayoutView="70" workbookViewId="0">
      <selection activeCell="I14" sqref="I14"/>
    </sheetView>
  </sheetViews>
  <sheetFormatPr baseColWidth="10" defaultRowHeight="14.25" x14ac:dyDescent="0.2"/>
  <cols>
    <col min="1" max="1" width="26.85546875" style="2" customWidth="1"/>
    <col min="2" max="2" width="22.7109375" style="2" customWidth="1"/>
    <col min="3" max="3" width="34.5703125" style="2" customWidth="1"/>
    <col min="4" max="5" width="10.7109375" style="2" customWidth="1"/>
    <col min="6" max="6" width="36.7109375" style="2" customWidth="1"/>
    <col min="7" max="7" width="34.5703125" style="2" customWidth="1"/>
    <col min="8" max="8" width="9.7109375" style="2" customWidth="1"/>
    <col min="9" max="9" width="8.85546875" style="2" customWidth="1"/>
    <col min="10" max="20" width="11.42578125" style="2"/>
    <col min="21" max="21" width="11.140625" style="2" customWidth="1"/>
    <col min="22" max="16384" width="11.42578125" style="2"/>
  </cols>
  <sheetData>
    <row r="2" spans="1:9" ht="18" x14ac:dyDescent="0.25">
      <c r="A2" s="3" t="s">
        <v>3</v>
      </c>
      <c r="B2" s="252" t="s">
        <v>438</v>
      </c>
      <c r="C2" s="252"/>
      <c r="D2" s="4"/>
    </row>
    <row r="3" spans="1:9" ht="18" x14ac:dyDescent="0.25">
      <c r="A3" s="3" t="s">
        <v>2</v>
      </c>
      <c r="B3" s="99" t="s">
        <v>324</v>
      </c>
      <c r="C3" s="99"/>
      <c r="D3" s="4"/>
    </row>
    <row r="4" spans="1:9" ht="15" thickBot="1" x14ac:dyDescent="0.25"/>
    <row r="5" spans="1:9" s="12" customFormat="1" ht="96" customHeight="1" thickBot="1" x14ac:dyDescent="0.2">
      <c r="A5" s="9" t="s">
        <v>382</v>
      </c>
      <c r="B5" s="22" t="s">
        <v>4</v>
      </c>
      <c r="C5" s="22" t="s">
        <v>0</v>
      </c>
      <c r="D5" s="22" t="s">
        <v>383</v>
      </c>
      <c r="E5" s="22" t="s">
        <v>1</v>
      </c>
      <c r="F5" s="22" t="s">
        <v>384</v>
      </c>
      <c r="G5" s="22" t="s">
        <v>385</v>
      </c>
      <c r="H5" s="22" t="s">
        <v>381</v>
      </c>
      <c r="I5" s="11" t="s">
        <v>386</v>
      </c>
    </row>
    <row r="6" spans="1:9" ht="61.5" customHeight="1" x14ac:dyDescent="0.2">
      <c r="A6" s="13" t="s">
        <v>25</v>
      </c>
      <c r="B6" s="14" t="s">
        <v>9</v>
      </c>
      <c r="C6" s="14" t="s">
        <v>533</v>
      </c>
      <c r="D6" s="14" t="s">
        <v>32</v>
      </c>
      <c r="E6" s="14" t="s">
        <v>36</v>
      </c>
      <c r="F6" s="232" t="s">
        <v>325</v>
      </c>
      <c r="G6" s="232" t="s">
        <v>437</v>
      </c>
      <c r="H6" s="56">
        <v>0.92</v>
      </c>
      <c r="I6" s="57">
        <v>0.1</v>
      </c>
    </row>
    <row r="7" spans="1:9" ht="90.75" hidden="1" customHeight="1" x14ac:dyDescent="0.2">
      <c r="A7" s="15" t="s">
        <v>18</v>
      </c>
      <c r="B7" s="144" t="s">
        <v>326</v>
      </c>
      <c r="C7" s="144" t="s">
        <v>327</v>
      </c>
      <c r="D7" s="144" t="s">
        <v>328</v>
      </c>
      <c r="E7" s="145" t="s">
        <v>329</v>
      </c>
      <c r="F7" s="144" t="s">
        <v>330</v>
      </c>
      <c r="G7" s="146" t="s">
        <v>331</v>
      </c>
      <c r="H7" s="228">
        <v>1</v>
      </c>
      <c r="I7" s="52">
        <v>0.1</v>
      </c>
    </row>
    <row r="8" spans="1:9" ht="94.5" customHeight="1" x14ac:dyDescent="0.2">
      <c r="A8" s="15" t="s">
        <v>28</v>
      </c>
      <c r="B8" s="16" t="s">
        <v>7</v>
      </c>
      <c r="C8" s="16" t="s">
        <v>110</v>
      </c>
      <c r="D8" s="16" t="s">
        <v>32</v>
      </c>
      <c r="E8" s="16" t="s">
        <v>36</v>
      </c>
      <c r="F8" s="16" t="s">
        <v>332</v>
      </c>
      <c r="G8" s="16" t="s">
        <v>66</v>
      </c>
      <c r="H8" s="51">
        <v>1</v>
      </c>
      <c r="I8" s="52">
        <v>0.1</v>
      </c>
    </row>
    <row r="9" spans="1:9" ht="62.25" customHeight="1" x14ac:dyDescent="0.2">
      <c r="A9" s="15" t="s">
        <v>29</v>
      </c>
      <c r="B9" s="16" t="s">
        <v>15</v>
      </c>
      <c r="C9" s="16" t="s">
        <v>259</v>
      </c>
      <c r="D9" s="16" t="s">
        <v>32</v>
      </c>
      <c r="E9" s="16" t="s">
        <v>36</v>
      </c>
      <c r="F9" s="16" t="s">
        <v>333</v>
      </c>
      <c r="G9" s="16" t="s">
        <v>334</v>
      </c>
      <c r="H9" s="51">
        <v>1</v>
      </c>
      <c r="I9" s="52">
        <v>0.1</v>
      </c>
    </row>
    <row r="10" spans="1:9" ht="71.25" customHeight="1" x14ac:dyDescent="0.2">
      <c r="A10" s="15" t="s">
        <v>25</v>
      </c>
      <c r="B10" s="16" t="s">
        <v>6</v>
      </c>
      <c r="C10" s="16" t="s">
        <v>534</v>
      </c>
      <c r="D10" s="16" t="s">
        <v>32</v>
      </c>
      <c r="E10" s="16" t="s">
        <v>37</v>
      </c>
      <c r="F10" s="16" t="s">
        <v>335</v>
      </c>
      <c r="G10" s="16" t="s">
        <v>532</v>
      </c>
      <c r="H10" s="51">
        <v>0.8</v>
      </c>
      <c r="I10" s="52">
        <v>0.1</v>
      </c>
    </row>
    <row r="11" spans="1:9" ht="60.75" customHeight="1" x14ac:dyDescent="0.2">
      <c r="A11" s="15" t="s">
        <v>22</v>
      </c>
      <c r="B11" s="16" t="s">
        <v>6</v>
      </c>
      <c r="C11" s="147" t="s">
        <v>336</v>
      </c>
      <c r="D11" s="16" t="s">
        <v>32</v>
      </c>
      <c r="E11" s="16" t="s">
        <v>37</v>
      </c>
      <c r="F11" s="16" t="s">
        <v>337</v>
      </c>
      <c r="G11" s="16" t="s">
        <v>531</v>
      </c>
      <c r="H11" s="51">
        <v>0.95</v>
      </c>
      <c r="I11" s="52">
        <v>0.1</v>
      </c>
    </row>
    <row r="12" spans="1:9" ht="85.5" customHeight="1" x14ac:dyDescent="0.2">
      <c r="A12" s="15" t="s">
        <v>26</v>
      </c>
      <c r="B12" s="16" t="s">
        <v>16</v>
      </c>
      <c r="C12" s="16" t="s">
        <v>195</v>
      </c>
      <c r="D12" s="16" t="s">
        <v>35</v>
      </c>
      <c r="E12" s="16" t="s">
        <v>37</v>
      </c>
      <c r="F12" s="16" t="s">
        <v>80</v>
      </c>
      <c r="G12" s="16" t="s">
        <v>492</v>
      </c>
      <c r="H12" s="163">
        <v>2.5000000000000001E-2</v>
      </c>
      <c r="I12" s="52">
        <v>0.1</v>
      </c>
    </row>
    <row r="13" spans="1:9" ht="85.5" customHeight="1" x14ac:dyDescent="0.2">
      <c r="A13" s="15" t="s">
        <v>22</v>
      </c>
      <c r="B13" s="16" t="s">
        <v>338</v>
      </c>
      <c r="C13" s="148" t="s">
        <v>535</v>
      </c>
      <c r="D13" s="149" t="s">
        <v>32</v>
      </c>
      <c r="E13" s="149" t="s">
        <v>36</v>
      </c>
      <c r="F13" s="149" t="s">
        <v>339</v>
      </c>
      <c r="G13" s="16" t="s">
        <v>530</v>
      </c>
      <c r="H13" s="51">
        <v>0.75</v>
      </c>
      <c r="I13" s="52">
        <v>0.1</v>
      </c>
    </row>
    <row r="14" spans="1:9" ht="89.25" customHeight="1" x14ac:dyDescent="0.2">
      <c r="A14" s="15" t="s">
        <v>21</v>
      </c>
      <c r="B14" s="16" t="s">
        <v>14</v>
      </c>
      <c r="C14" s="148" t="s">
        <v>266</v>
      </c>
      <c r="D14" s="149" t="s">
        <v>32</v>
      </c>
      <c r="E14" s="149" t="s">
        <v>36</v>
      </c>
      <c r="F14" s="149" t="s">
        <v>267</v>
      </c>
      <c r="G14" s="16" t="s">
        <v>529</v>
      </c>
      <c r="H14" s="51">
        <v>1</v>
      </c>
      <c r="I14" s="52">
        <v>0.1</v>
      </c>
    </row>
    <row r="15" spans="1:9" ht="63" customHeight="1" thickBot="1" x14ac:dyDescent="0.25">
      <c r="A15" s="17" t="s">
        <v>26</v>
      </c>
      <c r="B15" s="18" t="s">
        <v>14</v>
      </c>
      <c r="C15" s="150" t="s">
        <v>340</v>
      </c>
      <c r="D15" s="151" t="s">
        <v>32</v>
      </c>
      <c r="E15" s="151" t="s">
        <v>36</v>
      </c>
      <c r="F15" s="150" t="s">
        <v>341</v>
      </c>
      <c r="G15" s="152" t="s">
        <v>528</v>
      </c>
      <c r="H15" s="229">
        <v>0.75</v>
      </c>
      <c r="I15" s="54">
        <v>0.1</v>
      </c>
    </row>
    <row r="16" spans="1:9" ht="15" thickBot="1" x14ac:dyDescent="0.25">
      <c r="A16" s="96"/>
      <c r="B16" s="230"/>
      <c r="C16" s="96"/>
      <c r="D16" s="96"/>
      <c r="E16" s="96"/>
      <c r="F16" s="96"/>
      <c r="G16" s="96"/>
      <c r="H16" s="96"/>
      <c r="I16" s="227">
        <f>SUM(I6:I15)</f>
        <v>0.99999999999999989</v>
      </c>
    </row>
    <row r="17" spans="1:9" x14ac:dyDescent="0.2">
      <c r="A17" s="231" t="s">
        <v>150</v>
      </c>
      <c r="B17" s="96"/>
      <c r="C17" s="96"/>
      <c r="D17" s="96"/>
      <c r="E17" s="96"/>
      <c r="F17" s="96"/>
      <c r="G17" s="96"/>
      <c r="H17" s="96"/>
      <c r="I17" s="96"/>
    </row>
    <row r="18" spans="1:9" x14ac:dyDescent="0.2">
      <c r="A18" s="231" t="s">
        <v>271</v>
      </c>
      <c r="B18" s="96"/>
      <c r="C18" s="96"/>
      <c r="D18" s="96"/>
      <c r="E18" s="96"/>
      <c r="F18" s="96"/>
      <c r="G18" s="96"/>
      <c r="H18" s="96"/>
      <c r="I18" s="96"/>
    </row>
    <row r="19" spans="1:9" x14ac:dyDescent="0.2">
      <c r="A19" s="231" t="s">
        <v>168</v>
      </c>
      <c r="B19" s="96"/>
      <c r="C19" s="96"/>
      <c r="D19" s="96"/>
      <c r="E19" s="96"/>
      <c r="F19" s="96"/>
      <c r="G19" s="96"/>
      <c r="H19" s="96"/>
      <c r="I19" s="96"/>
    </row>
    <row r="20" spans="1:9" x14ac:dyDescent="0.2">
      <c r="A20" s="231" t="s">
        <v>169</v>
      </c>
      <c r="B20" s="96"/>
      <c r="C20" s="96"/>
      <c r="D20" s="96"/>
      <c r="E20" s="96"/>
      <c r="F20" s="96"/>
      <c r="G20" s="96"/>
      <c r="H20" s="96"/>
      <c r="I20" s="96"/>
    </row>
    <row r="21" spans="1:9" x14ac:dyDescent="0.2">
      <c r="A21" s="231" t="s">
        <v>170</v>
      </c>
      <c r="B21" s="96"/>
      <c r="C21" s="96"/>
      <c r="D21" s="96"/>
      <c r="E21" s="96"/>
      <c r="F21" s="96"/>
      <c r="G21" s="96"/>
      <c r="H21" s="96"/>
      <c r="I21" s="96"/>
    </row>
    <row r="22" spans="1:9" x14ac:dyDescent="0.2">
      <c r="A22" s="231" t="s">
        <v>84</v>
      </c>
      <c r="B22" s="96"/>
      <c r="C22" s="96"/>
      <c r="D22" s="96"/>
      <c r="E22" s="96"/>
      <c r="F22" s="96"/>
      <c r="G22" s="96"/>
      <c r="H22" s="96"/>
      <c r="I22" s="96"/>
    </row>
  </sheetData>
  <mergeCells count="1">
    <mergeCell ref="B2:C2"/>
  </mergeCells>
  <dataValidations count="4">
    <dataValidation type="list" allowBlank="1" showInputMessage="1" showErrorMessage="1" sqref="E6:E15">
      <formula1>amb</formula1>
    </dataValidation>
    <dataValidation type="list" allowBlank="1" showInputMessage="1" showErrorMessage="1" sqref="D6:D15">
      <formula1>dim</formula1>
    </dataValidation>
    <dataValidation type="list" allowBlank="1" showInputMessage="1" showErrorMessage="1" sqref="A6:A15">
      <formula1>obj</formula1>
    </dataValidation>
    <dataValidation type="list" allowBlank="1" showInputMessage="1" showErrorMessage="1" sqref="B6:B15">
      <formula1>pdto</formula1>
    </dataValidation>
  </dataValidations>
  <printOptions horizontalCentered="1"/>
  <pageMargins left="0.31496062992125984" right="0.31496062992125984" top="1.1417322834645669" bottom="0.55118110236220474" header="0.31496062992125984" footer="0.31496062992125984"/>
  <pageSetup paperSize="121" scale="78" orientation="landscape" r:id="rId1"/>
  <headerFooter>
    <oddHeader>&amp;L&amp;G&amp;C&amp;"Verdana,Negrita"&amp;14&amp;U
INDICADORES DE GESTIÓN PARA EQUIPOS DE TRABAJO AÑO:  2016       &amp;R&amp;"Verdana,Normal"Código: F-PD-PC-001
Versión: 02
Fecha de vigencia: 01-01-2013
Página: &amp;P de &amp;N</oddHeader>
  </headerFooter>
  <rowBreaks count="1" manualBreakCount="1">
    <brk id="11" max="8"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view="pageBreakPreview" zoomScale="90" zoomScaleNormal="90" zoomScaleSheetLayoutView="90" zoomScalePageLayoutView="70" workbookViewId="0">
      <selection activeCell="C7" sqref="C7"/>
    </sheetView>
  </sheetViews>
  <sheetFormatPr baseColWidth="10" defaultRowHeight="14.25" x14ac:dyDescent="0.2"/>
  <cols>
    <col min="1" max="1" width="26.7109375" style="2" customWidth="1"/>
    <col min="2" max="2" width="22.7109375" style="2" customWidth="1"/>
    <col min="3" max="3" width="30.7109375" style="2" customWidth="1"/>
    <col min="4" max="5" width="10.7109375" style="2" customWidth="1"/>
    <col min="6" max="6" width="38.7109375" style="2" customWidth="1"/>
    <col min="7" max="7" width="36.7109375" style="2" customWidth="1"/>
    <col min="8" max="8" width="9.7109375" style="2" customWidth="1"/>
    <col min="9" max="9" width="8.7109375" style="2" customWidth="1"/>
    <col min="10" max="16384" width="11.42578125" style="2"/>
  </cols>
  <sheetData>
    <row r="2" spans="1:9" ht="18" x14ac:dyDescent="0.25">
      <c r="A2" s="3" t="s">
        <v>3</v>
      </c>
      <c r="B2" s="252" t="s">
        <v>363</v>
      </c>
      <c r="C2" s="252"/>
      <c r="D2" s="4"/>
    </row>
    <row r="3" spans="1:9" ht="18" x14ac:dyDescent="0.25">
      <c r="A3" s="3" t="s">
        <v>2</v>
      </c>
      <c r="B3" s="253" t="s">
        <v>364</v>
      </c>
      <c r="C3" s="253"/>
      <c r="D3" s="4"/>
    </row>
    <row r="4" spans="1:9" ht="15" thickBot="1" x14ac:dyDescent="0.25"/>
    <row r="5" spans="1:9" s="12" customFormat="1" ht="126" customHeight="1" thickBot="1" x14ac:dyDescent="0.2">
      <c r="A5" s="9" t="s">
        <v>382</v>
      </c>
      <c r="B5" s="22" t="s">
        <v>4</v>
      </c>
      <c r="C5" s="22" t="s">
        <v>0</v>
      </c>
      <c r="D5" s="22" t="s">
        <v>383</v>
      </c>
      <c r="E5" s="22" t="s">
        <v>1</v>
      </c>
      <c r="F5" s="22" t="s">
        <v>384</v>
      </c>
      <c r="G5" s="64" t="s">
        <v>385</v>
      </c>
      <c r="H5" s="22" t="s">
        <v>381</v>
      </c>
      <c r="I5" s="11" t="s">
        <v>386</v>
      </c>
    </row>
    <row r="6" spans="1:9" ht="63.75" customHeight="1" x14ac:dyDescent="0.2">
      <c r="A6" s="46" t="s">
        <v>25</v>
      </c>
      <c r="B6" s="47" t="s">
        <v>9</v>
      </c>
      <c r="C6" s="47" t="s">
        <v>508</v>
      </c>
      <c r="D6" s="47" t="s">
        <v>32</v>
      </c>
      <c r="E6" s="47" t="s">
        <v>36</v>
      </c>
      <c r="F6" s="47" t="s">
        <v>188</v>
      </c>
      <c r="G6" s="164" t="s">
        <v>365</v>
      </c>
      <c r="H6" s="48">
        <v>0.92</v>
      </c>
      <c r="I6" s="49">
        <v>0.3</v>
      </c>
    </row>
    <row r="7" spans="1:9" ht="113.25" customHeight="1" x14ac:dyDescent="0.2">
      <c r="A7" s="15" t="s">
        <v>27</v>
      </c>
      <c r="B7" s="16" t="s">
        <v>15</v>
      </c>
      <c r="C7" s="16" t="s">
        <v>39</v>
      </c>
      <c r="D7" s="16" t="s">
        <v>32</v>
      </c>
      <c r="E7" s="16" t="s">
        <v>36</v>
      </c>
      <c r="F7" s="16" t="s">
        <v>439</v>
      </c>
      <c r="G7" s="158" t="s">
        <v>539</v>
      </c>
      <c r="H7" s="40">
        <v>0.8</v>
      </c>
      <c r="I7" s="52">
        <v>0.1</v>
      </c>
    </row>
    <row r="8" spans="1:9" ht="92.25" customHeight="1" x14ac:dyDescent="0.2">
      <c r="A8" s="15" t="s">
        <v>26</v>
      </c>
      <c r="B8" s="16" t="s">
        <v>16</v>
      </c>
      <c r="C8" s="16" t="s">
        <v>195</v>
      </c>
      <c r="D8" s="16" t="s">
        <v>35</v>
      </c>
      <c r="E8" s="16" t="s">
        <v>37</v>
      </c>
      <c r="F8" s="16" t="s">
        <v>440</v>
      </c>
      <c r="G8" s="158" t="s">
        <v>526</v>
      </c>
      <c r="H8" s="163">
        <v>1.4E-2</v>
      </c>
      <c r="I8" s="52">
        <v>0.1</v>
      </c>
    </row>
    <row r="9" spans="1:9" ht="67.5" customHeight="1" x14ac:dyDescent="0.2">
      <c r="A9" s="121" t="s">
        <v>23</v>
      </c>
      <c r="B9" s="68" t="s">
        <v>10</v>
      </c>
      <c r="C9" s="68" t="s">
        <v>366</v>
      </c>
      <c r="D9" s="68" t="s">
        <v>32</v>
      </c>
      <c r="E9" s="68" t="s">
        <v>37</v>
      </c>
      <c r="F9" s="68" t="s">
        <v>367</v>
      </c>
      <c r="G9" s="162" t="s">
        <v>540</v>
      </c>
      <c r="H9" s="69">
        <v>0.05</v>
      </c>
      <c r="I9" s="52">
        <v>0.1</v>
      </c>
    </row>
    <row r="10" spans="1:9" ht="80.25" customHeight="1" x14ac:dyDescent="0.2">
      <c r="A10" s="121" t="s">
        <v>19</v>
      </c>
      <c r="B10" s="68" t="s">
        <v>7</v>
      </c>
      <c r="C10" s="68" t="s">
        <v>536</v>
      </c>
      <c r="D10" s="68" t="s">
        <v>32</v>
      </c>
      <c r="E10" s="68" t="s">
        <v>37</v>
      </c>
      <c r="F10" s="68" t="s">
        <v>368</v>
      </c>
      <c r="G10" s="162" t="s">
        <v>541</v>
      </c>
      <c r="H10" s="69">
        <v>0.25</v>
      </c>
      <c r="I10" s="52">
        <v>0.1</v>
      </c>
    </row>
    <row r="11" spans="1:9" ht="69" customHeight="1" x14ac:dyDescent="0.2">
      <c r="A11" s="121" t="s">
        <v>29</v>
      </c>
      <c r="B11" s="68" t="s">
        <v>15</v>
      </c>
      <c r="C11" s="68" t="s">
        <v>67</v>
      </c>
      <c r="D11" s="68" t="s">
        <v>32</v>
      </c>
      <c r="E11" s="68" t="s">
        <v>36</v>
      </c>
      <c r="F11" s="68" t="s">
        <v>369</v>
      </c>
      <c r="G11" s="162" t="s">
        <v>370</v>
      </c>
      <c r="H11" s="69">
        <v>1</v>
      </c>
      <c r="I11" s="52">
        <v>0.1</v>
      </c>
    </row>
    <row r="12" spans="1:9" ht="57" customHeight="1" x14ac:dyDescent="0.2">
      <c r="A12" s="15" t="s">
        <v>21</v>
      </c>
      <c r="B12" s="16" t="s">
        <v>13</v>
      </c>
      <c r="C12" s="16" t="s">
        <v>537</v>
      </c>
      <c r="D12" s="16" t="s">
        <v>32</v>
      </c>
      <c r="E12" s="16" t="s">
        <v>36</v>
      </c>
      <c r="F12" s="16" t="s">
        <v>371</v>
      </c>
      <c r="G12" s="158" t="s">
        <v>542</v>
      </c>
      <c r="H12" s="51">
        <v>0.95</v>
      </c>
      <c r="I12" s="52">
        <v>0.1</v>
      </c>
    </row>
    <row r="13" spans="1:9" ht="93.75" customHeight="1" thickBot="1" x14ac:dyDescent="0.25">
      <c r="A13" s="17" t="s">
        <v>28</v>
      </c>
      <c r="B13" s="18" t="s">
        <v>7</v>
      </c>
      <c r="C13" s="18" t="s">
        <v>538</v>
      </c>
      <c r="D13" s="18" t="s">
        <v>32</v>
      </c>
      <c r="E13" s="18" t="s">
        <v>36</v>
      </c>
      <c r="F13" s="18" t="s">
        <v>372</v>
      </c>
      <c r="G13" s="165" t="s">
        <v>373</v>
      </c>
      <c r="H13" s="53">
        <v>1</v>
      </c>
      <c r="I13" s="54">
        <v>0.1</v>
      </c>
    </row>
    <row r="14" spans="1:9" hidden="1" x14ac:dyDescent="0.2">
      <c r="A14" s="13"/>
      <c r="B14" s="14"/>
      <c r="C14" s="14"/>
      <c r="D14" s="14"/>
      <c r="E14" s="14"/>
      <c r="F14" s="14"/>
      <c r="G14" s="14"/>
      <c r="H14" s="56"/>
      <c r="I14" s="57"/>
    </row>
    <row r="15" spans="1:9" ht="15" hidden="1" thickBot="1" x14ac:dyDescent="0.25">
      <c r="A15" s="17"/>
      <c r="B15" s="18"/>
      <c r="C15" s="19"/>
      <c r="D15" s="18"/>
      <c r="E15" s="18"/>
      <c r="F15" s="18"/>
      <c r="G15" s="18"/>
      <c r="H15" s="53"/>
      <c r="I15" s="101"/>
    </row>
    <row r="16" spans="1:9" ht="15" thickBot="1" x14ac:dyDescent="0.25">
      <c r="A16" s="1"/>
      <c r="B16" s="1"/>
      <c r="C16" s="1"/>
      <c r="D16" s="1"/>
      <c r="E16" s="1"/>
      <c r="F16" s="1"/>
      <c r="G16" s="1"/>
      <c r="H16" s="1"/>
      <c r="I16" s="20">
        <f>I6+I7+I8+I9+I10+I11+I12+I13+I14+I15</f>
        <v>0.99999999999999989</v>
      </c>
    </row>
    <row r="17" spans="1:9" x14ac:dyDescent="0.2">
      <c r="A17" s="125" t="s">
        <v>166</v>
      </c>
      <c r="B17" s="1"/>
      <c r="C17" s="1"/>
      <c r="D17" s="1"/>
      <c r="E17" s="1"/>
      <c r="F17" s="1"/>
      <c r="G17" s="1"/>
      <c r="H17" s="1"/>
      <c r="I17" s="1"/>
    </row>
    <row r="18" spans="1:9" x14ac:dyDescent="0.2">
      <c r="A18" s="125" t="s">
        <v>374</v>
      </c>
    </row>
    <row r="19" spans="1:9" x14ac:dyDescent="0.2">
      <c r="A19" s="125" t="s">
        <v>168</v>
      </c>
    </row>
    <row r="20" spans="1:9" x14ac:dyDescent="0.2">
      <c r="A20" s="125" t="s">
        <v>169</v>
      </c>
    </row>
    <row r="21" spans="1:9" x14ac:dyDescent="0.2">
      <c r="A21" s="125" t="s">
        <v>170</v>
      </c>
      <c r="B21" s="21"/>
    </row>
    <row r="22" spans="1:9" x14ac:dyDescent="0.2">
      <c r="A22" s="125" t="s">
        <v>57</v>
      </c>
    </row>
  </sheetData>
  <mergeCells count="2">
    <mergeCell ref="B2:C2"/>
    <mergeCell ref="B3:C3"/>
  </mergeCells>
  <dataValidations count="4">
    <dataValidation type="list" allowBlank="1" showInputMessage="1" showErrorMessage="1" sqref="E6:E15">
      <formula1>amb</formula1>
    </dataValidation>
    <dataValidation type="list" allowBlank="1" showInputMessage="1" showErrorMessage="1" sqref="D6:D15">
      <formula1>dim</formula1>
    </dataValidation>
    <dataValidation type="list" allowBlank="1" showInputMessage="1" showErrorMessage="1" sqref="A6:A15">
      <formula1>obj</formula1>
    </dataValidation>
    <dataValidation type="list" allowBlank="1" showInputMessage="1" showErrorMessage="1" sqref="B6:B15">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view="pageBreakPreview" topLeftCell="B1" zoomScaleNormal="100" zoomScaleSheetLayoutView="100" zoomScalePageLayoutView="70" workbookViewId="0">
      <selection activeCell="G13" sqref="G13"/>
    </sheetView>
  </sheetViews>
  <sheetFormatPr baseColWidth="10" defaultRowHeight="14.25" x14ac:dyDescent="0.2"/>
  <cols>
    <col min="1" max="1" width="24.85546875" style="2" customWidth="1"/>
    <col min="2" max="2" width="22.7109375" style="2" customWidth="1"/>
    <col min="3" max="3" width="34.7109375" style="2" customWidth="1"/>
    <col min="4" max="5" width="10.7109375" style="2" customWidth="1"/>
    <col min="6" max="6" width="40.7109375" style="2" customWidth="1"/>
    <col min="7" max="7" width="34.7109375" style="2" customWidth="1"/>
    <col min="8" max="8" width="9.7109375" style="2" customWidth="1"/>
    <col min="9" max="9" width="8.7109375" style="2" customWidth="1"/>
    <col min="10" max="16384" width="11.42578125" style="2"/>
  </cols>
  <sheetData>
    <row r="2" spans="1:9" ht="18" customHeight="1" x14ac:dyDescent="0.2">
      <c r="A2" s="3" t="s">
        <v>3</v>
      </c>
      <c r="B2" s="248" t="s">
        <v>442</v>
      </c>
      <c r="C2" s="248"/>
      <c r="D2" s="248"/>
    </row>
    <row r="3" spans="1:9" ht="18" customHeight="1" x14ac:dyDescent="0.2">
      <c r="A3" s="3" t="s">
        <v>2</v>
      </c>
      <c r="B3" s="249" t="s">
        <v>441</v>
      </c>
      <c r="C3" s="249"/>
      <c r="D3" s="249"/>
    </row>
    <row r="4" spans="1:9" ht="15" thickBot="1" x14ac:dyDescent="0.25"/>
    <row r="5" spans="1:9" s="12" customFormat="1" ht="123" customHeight="1" thickBot="1" x14ac:dyDescent="0.2">
      <c r="A5" s="9" t="s">
        <v>382</v>
      </c>
      <c r="B5" s="22" t="s">
        <v>4</v>
      </c>
      <c r="C5" s="22" t="s">
        <v>0</v>
      </c>
      <c r="D5" s="22" t="s">
        <v>383</v>
      </c>
      <c r="E5" s="22" t="s">
        <v>1</v>
      </c>
      <c r="F5" s="22" t="s">
        <v>384</v>
      </c>
      <c r="G5" s="22" t="s">
        <v>385</v>
      </c>
      <c r="H5" s="22" t="s">
        <v>381</v>
      </c>
      <c r="I5" s="11" t="s">
        <v>386</v>
      </c>
    </row>
    <row r="6" spans="1:9" ht="63" customHeight="1" x14ac:dyDescent="0.2">
      <c r="A6" s="46" t="s">
        <v>25</v>
      </c>
      <c r="B6" s="47" t="s">
        <v>9</v>
      </c>
      <c r="C6" s="47" t="s">
        <v>533</v>
      </c>
      <c r="D6" s="233" t="s">
        <v>108</v>
      </c>
      <c r="E6" s="234" t="s">
        <v>36</v>
      </c>
      <c r="F6" s="47" t="s">
        <v>109</v>
      </c>
      <c r="G6" s="47" t="s">
        <v>550</v>
      </c>
      <c r="H6" s="48">
        <v>1</v>
      </c>
      <c r="I6" s="49">
        <v>0.2</v>
      </c>
    </row>
    <row r="7" spans="1:9" ht="84" customHeight="1" x14ac:dyDescent="0.2">
      <c r="A7" s="15" t="s">
        <v>28</v>
      </c>
      <c r="B7" s="16" t="s">
        <v>7</v>
      </c>
      <c r="C7" s="16" t="s">
        <v>110</v>
      </c>
      <c r="D7" s="39" t="s">
        <v>108</v>
      </c>
      <c r="E7" s="88" t="s">
        <v>111</v>
      </c>
      <c r="F7" s="16" t="s">
        <v>112</v>
      </c>
      <c r="G7" s="16" t="s">
        <v>66</v>
      </c>
      <c r="H7" s="51">
        <v>1</v>
      </c>
      <c r="I7" s="52">
        <v>0.15</v>
      </c>
    </row>
    <row r="8" spans="1:9" ht="71.25" customHeight="1" x14ac:dyDescent="0.2">
      <c r="A8" s="15" t="s">
        <v>21</v>
      </c>
      <c r="B8" s="16" t="s">
        <v>14</v>
      </c>
      <c r="C8" s="16" t="s">
        <v>543</v>
      </c>
      <c r="D8" s="88" t="s">
        <v>108</v>
      </c>
      <c r="E8" s="88" t="s">
        <v>111</v>
      </c>
      <c r="F8" s="16" t="s">
        <v>481</v>
      </c>
      <c r="G8" s="16" t="s">
        <v>549</v>
      </c>
      <c r="H8" s="51">
        <v>1</v>
      </c>
      <c r="I8" s="52">
        <v>0.15</v>
      </c>
    </row>
    <row r="9" spans="1:9" ht="49.5" customHeight="1" x14ac:dyDescent="0.2">
      <c r="A9" s="15" t="s">
        <v>21</v>
      </c>
      <c r="B9" s="16" t="s">
        <v>14</v>
      </c>
      <c r="C9" s="16" t="s">
        <v>544</v>
      </c>
      <c r="D9" s="39" t="s">
        <v>108</v>
      </c>
      <c r="E9" s="39" t="s">
        <v>111</v>
      </c>
      <c r="F9" s="16" t="s">
        <v>113</v>
      </c>
      <c r="G9" s="16" t="s">
        <v>548</v>
      </c>
      <c r="H9" s="51">
        <v>1</v>
      </c>
      <c r="I9" s="52">
        <v>0.15</v>
      </c>
    </row>
    <row r="10" spans="1:9" ht="48" customHeight="1" x14ac:dyDescent="0.2">
      <c r="A10" s="15" t="s">
        <v>21</v>
      </c>
      <c r="B10" s="16" t="s">
        <v>14</v>
      </c>
      <c r="C10" s="16" t="s">
        <v>545</v>
      </c>
      <c r="D10" s="39" t="s">
        <v>108</v>
      </c>
      <c r="E10" s="39" t="s">
        <v>111</v>
      </c>
      <c r="F10" s="16" t="s">
        <v>114</v>
      </c>
      <c r="G10" s="16" t="s">
        <v>551</v>
      </c>
      <c r="H10" s="51">
        <v>1</v>
      </c>
      <c r="I10" s="52">
        <v>0.15</v>
      </c>
    </row>
    <row r="11" spans="1:9" ht="49.5" customHeight="1" x14ac:dyDescent="0.2">
      <c r="A11" s="15" t="s">
        <v>29</v>
      </c>
      <c r="B11" s="16" t="s">
        <v>15</v>
      </c>
      <c r="C11" s="16" t="s">
        <v>546</v>
      </c>
      <c r="D11" s="16" t="s">
        <v>32</v>
      </c>
      <c r="E11" s="16" t="s">
        <v>37</v>
      </c>
      <c r="F11" s="16" t="s">
        <v>115</v>
      </c>
      <c r="G11" s="16" t="s">
        <v>552</v>
      </c>
      <c r="H11" s="51">
        <v>0.9</v>
      </c>
      <c r="I11" s="52">
        <v>0.1</v>
      </c>
    </row>
    <row r="12" spans="1:9" ht="54" customHeight="1" thickBot="1" x14ac:dyDescent="0.25">
      <c r="A12" s="17" t="s">
        <v>29</v>
      </c>
      <c r="B12" s="18" t="s">
        <v>15</v>
      </c>
      <c r="C12" s="18" t="s">
        <v>547</v>
      </c>
      <c r="D12" s="18" t="s">
        <v>32</v>
      </c>
      <c r="E12" s="235" t="s">
        <v>36</v>
      </c>
      <c r="F12" s="18" t="s">
        <v>89</v>
      </c>
      <c r="G12" s="18" t="s">
        <v>505</v>
      </c>
      <c r="H12" s="53">
        <v>0.95</v>
      </c>
      <c r="I12" s="54">
        <v>0.1</v>
      </c>
    </row>
    <row r="13" spans="1:9" ht="15" thickBot="1" x14ac:dyDescent="0.25">
      <c r="C13" s="1"/>
      <c r="D13" s="1"/>
      <c r="E13" s="1"/>
      <c r="F13" s="1"/>
      <c r="G13" s="1"/>
      <c r="H13" s="1"/>
      <c r="I13" s="20">
        <f>SUM(I6:I12)</f>
        <v>1</v>
      </c>
    </row>
    <row r="14" spans="1:9" x14ac:dyDescent="0.2">
      <c r="A14" s="59" t="s">
        <v>150</v>
      </c>
      <c r="C14" s="1"/>
      <c r="D14" s="1"/>
      <c r="E14" s="1"/>
      <c r="F14" s="1"/>
      <c r="G14" s="1"/>
      <c r="H14" s="1"/>
      <c r="I14" s="1"/>
    </row>
    <row r="15" spans="1:9" x14ac:dyDescent="0.2">
      <c r="A15" s="59" t="s">
        <v>271</v>
      </c>
    </row>
    <row r="16" spans="1:9" x14ac:dyDescent="0.2">
      <c r="A16" s="59" t="s">
        <v>444</v>
      </c>
    </row>
    <row r="17" spans="1:2" x14ac:dyDescent="0.2">
      <c r="A17" s="12" t="s">
        <v>443</v>
      </c>
      <c r="B17" s="21"/>
    </row>
    <row r="18" spans="1:2" x14ac:dyDescent="0.2">
      <c r="A18" s="12" t="s">
        <v>170</v>
      </c>
    </row>
    <row r="19" spans="1:2" x14ac:dyDescent="0.2">
      <c r="A19" s="12" t="s">
        <v>57</v>
      </c>
    </row>
  </sheetData>
  <mergeCells count="2">
    <mergeCell ref="B3:D3"/>
    <mergeCell ref="B2:D2"/>
  </mergeCells>
  <dataValidations count="6">
    <dataValidation type="list" allowBlank="1" showInputMessage="1" showErrorMessage="1" sqref="D6:D10">
      <formula1>Dimensión</formula1>
    </dataValidation>
    <dataValidation type="list" allowBlank="1" showInputMessage="1" showErrorMessage="1" sqref="E6:E10 E12">
      <formula1>Ambito</formula1>
    </dataValidation>
    <dataValidation type="list" allowBlank="1" showInputMessage="1" showErrorMessage="1" sqref="E11">
      <formula1>amb</formula1>
    </dataValidation>
    <dataValidation type="list" allowBlank="1" showInputMessage="1" showErrorMessage="1" sqref="D11:D12">
      <formula1>dim</formula1>
    </dataValidation>
    <dataValidation type="list" allowBlank="1" showInputMessage="1" showErrorMessage="1" sqref="A6:A12">
      <formula1>obj</formula1>
    </dataValidation>
    <dataValidation type="list" allowBlank="1" showInputMessage="1" showErrorMessage="1" sqref="B6:B12">
      <formula1>pdto</formula1>
    </dataValidation>
  </dataValidations>
  <printOptions horizontalCentered="1"/>
  <pageMargins left="0.31496062992125984" right="0.31496062992125984" top="1.1417322834645669" bottom="0.35433070866141736" header="0.31496062992125984" footer="0.31496062992125984"/>
  <pageSetup paperSize="121" scale="73"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view="pageBreakPreview" zoomScale="90" zoomScaleNormal="60" zoomScaleSheetLayoutView="90" zoomScalePageLayoutView="70" workbookViewId="0">
      <selection activeCell="F7" sqref="F7"/>
    </sheetView>
  </sheetViews>
  <sheetFormatPr baseColWidth="10" defaultRowHeight="14.25" x14ac:dyDescent="0.2"/>
  <cols>
    <col min="1" max="1" width="28.7109375" style="2" customWidth="1"/>
    <col min="2" max="2" width="22.7109375" style="2" customWidth="1"/>
    <col min="3" max="3" width="38.7109375" style="2" customWidth="1"/>
    <col min="4" max="5" width="10.7109375" style="104" customWidth="1"/>
    <col min="6" max="6" width="38.85546875" style="2" customWidth="1"/>
    <col min="7" max="7" width="36.5703125" style="2" customWidth="1"/>
    <col min="8" max="8" width="9.85546875" style="2" customWidth="1"/>
    <col min="9" max="9" width="8.85546875" style="2" customWidth="1"/>
    <col min="10" max="16384" width="11.42578125" style="2"/>
  </cols>
  <sheetData>
    <row r="2" spans="1:9" ht="18" x14ac:dyDescent="0.25">
      <c r="A2" s="3" t="s">
        <v>3</v>
      </c>
      <c r="B2" s="247" t="s">
        <v>207</v>
      </c>
      <c r="C2" s="247"/>
      <c r="D2" s="103"/>
    </row>
    <row r="3" spans="1:9" ht="18" x14ac:dyDescent="0.25">
      <c r="A3" s="3" t="s">
        <v>2</v>
      </c>
      <c r="B3" s="247" t="s">
        <v>208</v>
      </c>
      <c r="C3" s="247"/>
      <c r="D3" s="103"/>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s="21" customFormat="1" ht="63" customHeight="1" x14ac:dyDescent="0.25">
      <c r="A6" s="15" t="s">
        <v>25</v>
      </c>
      <c r="B6" s="16" t="s">
        <v>9</v>
      </c>
      <c r="C6" s="16" t="s">
        <v>425</v>
      </c>
      <c r="D6" s="105" t="s">
        <v>32</v>
      </c>
      <c r="E6" s="105" t="s">
        <v>36</v>
      </c>
      <c r="F6" s="16" t="s">
        <v>209</v>
      </c>
      <c r="G6" s="16" t="s">
        <v>553</v>
      </c>
      <c r="H6" s="51">
        <v>0.92</v>
      </c>
      <c r="I6" s="52">
        <v>0.1</v>
      </c>
    </row>
    <row r="7" spans="1:9" s="21" customFormat="1" ht="90" customHeight="1" x14ac:dyDescent="0.25">
      <c r="A7" s="106" t="s">
        <v>28</v>
      </c>
      <c r="B7" s="107" t="s">
        <v>7</v>
      </c>
      <c r="C7" s="107" t="s">
        <v>448</v>
      </c>
      <c r="D7" s="105" t="s">
        <v>32</v>
      </c>
      <c r="E7" s="105" t="s">
        <v>37</v>
      </c>
      <c r="F7" s="107" t="s">
        <v>210</v>
      </c>
      <c r="G7" s="107" t="s">
        <v>66</v>
      </c>
      <c r="H7" s="51">
        <v>1</v>
      </c>
      <c r="I7" s="52">
        <v>0.1</v>
      </c>
    </row>
    <row r="8" spans="1:9" ht="56.25" customHeight="1" x14ac:dyDescent="0.2">
      <c r="A8" s="15" t="s">
        <v>29</v>
      </c>
      <c r="B8" s="16" t="s">
        <v>15</v>
      </c>
      <c r="C8" s="16" t="s">
        <v>67</v>
      </c>
      <c r="D8" s="105" t="s">
        <v>32</v>
      </c>
      <c r="E8" s="105" t="s">
        <v>36</v>
      </c>
      <c r="F8" s="16" t="s">
        <v>211</v>
      </c>
      <c r="G8" s="16" t="s">
        <v>446</v>
      </c>
      <c r="H8" s="51">
        <v>0.9</v>
      </c>
      <c r="I8" s="52">
        <v>0.1</v>
      </c>
    </row>
    <row r="9" spans="1:9" ht="87" customHeight="1" x14ac:dyDescent="0.2">
      <c r="A9" s="15" t="s">
        <v>22</v>
      </c>
      <c r="B9" s="16" t="s">
        <v>6</v>
      </c>
      <c r="C9" s="16" t="s">
        <v>449</v>
      </c>
      <c r="D9" s="105" t="s">
        <v>32</v>
      </c>
      <c r="E9" s="105" t="s">
        <v>36</v>
      </c>
      <c r="F9" s="16" t="s">
        <v>445</v>
      </c>
      <c r="G9" s="37" t="s">
        <v>554</v>
      </c>
      <c r="H9" s="51">
        <v>0.95</v>
      </c>
      <c r="I9" s="52">
        <v>0.1</v>
      </c>
    </row>
    <row r="10" spans="1:9" ht="69.75" customHeight="1" x14ac:dyDescent="0.2">
      <c r="A10" s="15" t="s">
        <v>22</v>
      </c>
      <c r="B10" s="16" t="s">
        <v>6</v>
      </c>
      <c r="C10" s="37" t="s">
        <v>212</v>
      </c>
      <c r="D10" s="105" t="s">
        <v>32</v>
      </c>
      <c r="E10" s="105" t="s">
        <v>36</v>
      </c>
      <c r="F10" s="16" t="s">
        <v>213</v>
      </c>
      <c r="G10" s="16" t="s">
        <v>447</v>
      </c>
      <c r="H10" s="51">
        <v>0.65</v>
      </c>
      <c r="I10" s="52">
        <v>0.1</v>
      </c>
    </row>
    <row r="11" spans="1:9" ht="54.75" customHeight="1" x14ac:dyDescent="0.2">
      <c r="A11" s="15" t="s">
        <v>21</v>
      </c>
      <c r="B11" s="16" t="s">
        <v>13</v>
      </c>
      <c r="C11" s="37" t="s">
        <v>214</v>
      </c>
      <c r="D11" s="38" t="s">
        <v>35</v>
      </c>
      <c r="E11" s="38" t="s">
        <v>36</v>
      </c>
      <c r="F11" s="37" t="s">
        <v>215</v>
      </c>
      <c r="G11" s="37" t="s">
        <v>555</v>
      </c>
      <c r="H11" s="51">
        <v>1</v>
      </c>
      <c r="I11" s="52">
        <v>0.1</v>
      </c>
    </row>
    <row r="12" spans="1:9" ht="74.25" customHeight="1" x14ac:dyDescent="0.2">
      <c r="A12" s="15" t="s">
        <v>26</v>
      </c>
      <c r="B12" s="16" t="s">
        <v>14</v>
      </c>
      <c r="C12" s="16" t="s">
        <v>450</v>
      </c>
      <c r="D12" s="105" t="s">
        <v>32</v>
      </c>
      <c r="E12" s="38" t="s">
        <v>36</v>
      </c>
      <c r="F12" s="37" t="s">
        <v>216</v>
      </c>
      <c r="G12" s="16" t="s">
        <v>556</v>
      </c>
      <c r="H12" s="51" t="s">
        <v>217</v>
      </c>
      <c r="I12" s="52">
        <v>0.1</v>
      </c>
    </row>
    <row r="13" spans="1:9" ht="115.5" customHeight="1" x14ac:dyDescent="0.2">
      <c r="A13" s="15" t="s">
        <v>18</v>
      </c>
      <c r="B13" s="16" t="s">
        <v>5</v>
      </c>
      <c r="C13" s="37" t="s">
        <v>451</v>
      </c>
      <c r="D13" s="105" t="s">
        <v>32</v>
      </c>
      <c r="E13" s="105" t="s">
        <v>36</v>
      </c>
      <c r="F13" s="16" t="s">
        <v>218</v>
      </c>
      <c r="G13" s="16" t="s">
        <v>557</v>
      </c>
      <c r="H13" s="51">
        <v>0.05</v>
      </c>
      <c r="I13" s="52">
        <v>0.1</v>
      </c>
    </row>
    <row r="14" spans="1:9" ht="86.25" customHeight="1" x14ac:dyDescent="0.2">
      <c r="A14" s="15" t="s">
        <v>26</v>
      </c>
      <c r="B14" s="16" t="s">
        <v>16</v>
      </c>
      <c r="C14" s="16" t="s">
        <v>195</v>
      </c>
      <c r="D14" s="38" t="s">
        <v>35</v>
      </c>
      <c r="E14" s="105" t="s">
        <v>36</v>
      </c>
      <c r="F14" s="16" t="s">
        <v>80</v>
      </c>
      <c r="G14" s="16" t="s">
        <v>558</v>
      </c>
      <c r="H14" s="51">
        <v>0.02</v>
      </c>
      <c r="I14" s="52">
        <v>0.1</v>
      </c>
    </row>
    <row r="15" spans="1:9" ht="48.75" customHeight="1" thickBot="1" x14ac:dyDescent="0.25">
      <c r="A15" s="17" t="s">
        <v>27</v>
      </c>
      <c r="B15" s="18" t="s">
        <v>14</v>
      </c>
      <c r="C15" s="138" t="s">
        <v>452</v>
      </c>
      <c r="D15" s="236" t="s">
        <v>32</v>
      </c>
      <c r="E15" s="236" t="s">
        <v>36</v>
      </c>
      <c r="F15" s="18" t="s">
        <v>453</v>
      </c>
      <c r="G15" s="138" t="s">
        <v>559</v>
      </c>
      <c r="H15" s="53">
        <v>0.75</v>
      </c>
      <c r="I15" s="54">
        <v>0.1</v>
      </c>
    </row>
    <row r="16" spans="1:9" ht="15" thickBot="1" x14ac:dyDescent="0.25">
      <c r="A16" s="1"/>
      <c r="B16" s="1"/>
      <c r="C16" s="1"/>
      <c r="D16" s="108"/>
      <c r="E16" s="108"/>
      <c r="F16" s="1"/>
      <c r="G16" s="1"/>
      <c r="H16" s="1"/>
      <c r="I16" s="20">
        <f>SUM(I6:I15)</f>
        <v>0.99999999999999989</v>
      </c>
    </row>
    <row r="17" spans="1:9" x14ac:dyDescent="0.2">
      <c r="A17" s="12" t="s">
        <v>150</v>
      </c>
      <c r="B17" s="1"/>
      <c r="C17" s="1"/>
      <c r="D17" s="108"/>
      <c r="E17" s="108"/>
      <c r="F17" s="1"/>
      <c r="G17" s="1"/>
      <c r="H17" s="1"/>
      <c r="I17" s="1"/>
    </row>
    <row r="18" spans="1:9" x14ac:dyDescent="0.2">
      <c r="A18" s="12" t="s">
        <v>271</v>
      </c>
    </row>
    <row r="19" spans="1:9" x14ac:dyDescent="0.2">
      <c r="A19" s="12" t="s">
        <v>444</v>
      </c>
    </row>
    <row r="20" spans="1:9" x14ac:dyDescent="0.2">
      <c r="A20" s="12" t="s">
        <v>443</v>
      </c>
    </row>
    <row r="21" spans="1:9" x14ac:dyDescent="0.2">
      <c r="A21" s="12" t="s">
        <v>170</v>
      </c>
      <c r="B21" s="21"/>
    </row>
    <row r="22" spans="1:9" x14ac:dyDescent="0.2">
      <c r="A22" s="12" t="s">
        <v>57</v>
      </c>
    </row>
  </sheetData>
  <mergeCells count="2">
    <mergeCell ref="B2:C2"/>
    <mergeCell ref="B3:C3"/>
  </mergeCells>
  <dataValidations count="4">
    <dataValidation type="list" allowBlank="1" showInputMessage="1" showErrorMessage="1" sqref="B6:B15">
      <formula1>pdto</formula1>
    </dataValidation>
    <dataValidation type="list" allowBlank="1" showInputMessage="1" showErrorMessage="1" sqref="A6:A15">
      <formula1>obj</formula1>
    </dataValidation>
    <dataValidation type="list" allowBlank="1" showInputMessage="1" showErrorMessage="1" sqref="D6:D15">
      <formula1>dim</formula1>
    </dataValidation>
    <dataValidation type="list" allowBlank="1" showInputMessage="1" showErrorMessage="1" sqref="E6:E15">
      <formula1>amb</formula1>
    </dataValidation>
  </dataValidations>
  <printOptions horizontalCentered="1"/>
  <pageMargins left="0.31496062992125984" right="0.31496062992125984" top="1.1417322834645669" bottom="0.55118110236220474" header="0.31496062992125984" footer="0.31496062992125984"/>
  <pageSetup paperSize="121" scale="75" fitToHeight="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opLeftCell="B12" zoomScaleNormal="100" zoomScaleSheetLayoutView="90" zoomScalePageLayoutView="70" workbookViewId="0">
      <selection activeCell="I16" sqref="I16"/>
    </sheetView>
  </sheetViews>
  <sheetFormatPr baseColWidth="10" defaultRowHeight="14.25" x14ac:dyDescent="0.2"/>
  <cols>
    <col min="1" max="1" width="26.7109375" style="2" customWidth="1"/>
    <col min="2" max="2" width="22.7109375" style="2" customWidth="1"/>
    <col min="3" max="3" width="36.7109375" style="2" customWidth="1"/>
    <col min="4" max="5" width="10.7109375" style="2" customWidth="1"/>
    <col min="6" max="6" width="40.7109375" style="2" customWidth="1"/>
    <col min="7" max="7" width="32.7109375" style="2" customWidth="1"/>
    <col min="8" max="8" width="9.7109375" style="2" customWidth="1"/>
    <col min="9" max="9" width="8.7109375" style="2" customWidth="1"/>
    <col min="10" max="16384" width="11.42578125" style="2"/>
  </cols>
  <sheetData>
    <row r="2" spans="1:9" ht="18" x14ac:dyDescent="0.25">
      <c r="A2" s="3" t="s">
        <v>3</v>
      </c>
      <c r="B2" s="254" t="s">
        <v>45</v>
      </c>
      <c r="C2" s="254"/>
      <c r="D2" s="4"/>
    </row>
    <row r="3" spans="1:9" ht="18" x14ac:dyDescent="0.25">
      <c r="A3" s="3" t="s">
        <v>2</v>
      </c>
      <c r="B3" s="254" t="s">
        <v>46</v>
      </c>
      <c r="C3" s="254"/>
      <c r="D3" s="4"/>
    </row>
    <row r="4" spans="1:9" ht="15" thickBot="1" x14ac:dyDescent="0.25"/>
    <row r="5" spans="1:9" s="12" customFormat="1" ht="126" customHeight="1" thickBot="1" x14ac:dyDescent="0.2">
      <c r="A5" s="9" t="s">
        <v>382</v>
      </c>
      <c r="B5" s="10" t="s">
        <v>4</v>
      </c>
      <c r="C5" s="10" t="s">
        <v>0</v>
      </c>
      <c r="D5" s="10" t="s">
        <v>383</v>
      </c>
      <c r="E5" s="10" t="s">
        <v>1</v>
      </c>
      <c r="F5" s="10" t="s">
        <v>384</v>
      </c>
      <c r="G5" s="22" t="s">
        <v>385</v>
      </c>
      <c r="H5" s="24" t="s">
        <v>381</v>
      </c>
      <c r="I5" s="11" t="s">
        <v>386</v>
      </c>
    </row>
    <row r="6" spans="1:9" ht="66" customHeight="1" x14ac:dyDescent="0.2">
      <c r="A6" s="13" t="s">
        <v>25</v>
      </c>
      <c r="B6" s="14" t="s">
        <v>9</v>
      </c>
      <c r="C6" s="14" t="s">
        <v>508</v>
      </c>
      <c r="D6" s="14" t="s">
        <v>32</v>
      </c>
      <c r="E6" s="14" t="s">
        <v>36</v>
      </c>
      <c r="F6" s="23" t="s">
        <v>58</v>
      </c>
      <c r="G6" s="14" t="s">
        <v>560</v>
      </c>
      <c r="H6" s="198">
        <v>0.92</v>
      </c>
      <c r="I6" s="57">
        <v>0.1</v>
      </c>
    </row>
    <row r="7" spans="1:9" ht="97.5" customHeight="1" x14ac:dyDescent="0.2">
      <c r="A7" s="15" t="s">
        <v>27</v>
      </c>
      <c r="B7" s="16" t="s">
        <v>15</v>
      </c>
      <c r="C7" s="16" t="s">
        <v>39</v>
      </c>
      <c r="D7" s="16" t="s">
        <v>32</v>
      </c>
      <c r="E7" s="16" t="s">
        <v>36</v>
      </c>
      <c r="F7" s="16" t="s">
        <v>40</v>
      </c>
      <c r="G7" s="16" t="s">
        <v>539</v>
      </c>
      <c r="H7" s="69">
        <v>0.73</v>
      </c>
      <c r="I7" s="52">
        <v>0.1</v>
      </c>
    </row>
    <row r="8" spans="1:9" ht="90" customHeight="1" x14ac:dyDescent="0.2">
      <c r="A8" s="15" t="s">
        <v>26</v>
      </c>
      <c r="B8" s="16" t="s">
        <v>16</v>
      </c>
      <c r="C8" s="16" t="s">
        <v>79</v>
      </c>
      <c r="D8" s="16" t="s">
        <v>32</v>
      </c>
      <c r="E8" s="16" t="s">
        <v>37</v>
      </c>
      <c r="F8" s="16" t="s">
        <v>80</v>
      </c>
      <c r="G8" s="16" t="s">
        <v>526</v>
      </c>
      <c r="H8" s="69">
        <v>0.1</v>
      </c>
      <c r="I8" s="52">
        <v>0.1</v>
      </c>
    </row>
    <row r="9" spans="1:9" ht="67.5" x14ac:dyDescent="0.2">
      <c r="A9" s="15" t="s">
        <v>23</v>
      </c>
      <c r="B9" s="16" t="s">
        <v>10</v>
      </c>
      <c r="C9" s="16" t="s">
        <v>76</v>
      </c>
      <c r="D9" s="16" t="s">
        <v>35</v>
      </c>
      <c r="E9" s="16" t="s">
        <v>37</v>
      </c>
      <c r="F9" s="16" t="s">
        <v>41</v>
      </c>
      <c r="G9" s="16" t="s">
        <v>413</v>
      </c>
      <c r="H9" s="69">
        <v>0.2</v>
      </c>
      <c r="I9" s="52">
        <v>0.1</v>
      </c>
    </row>
    <row r="10" spans="1:9" ht="63" customHeight="1" x14ac:dyDescent="0.2">
      <c r="A10" s="15" t="s">
        <v>29</v>
      </c>
      <c r="B10" s="16" t="s">
        <v>15</v>
      </c>
      <c r="C10" s="16" t="s">
        <v>547</v>
      </c>
      <c r="D10" s="16" t="s">
        <v>32</v>
      </c>
      <c r="E10" s="16" t="s">
        <v>37</v>
      </c>
      <c r="F10" s="16" t="s">
        <v>59</v>
      </c>
      <c r="G10" s="16" t="s">
        <v>459</v>
      </c>
      <c r="H10" s="69">
        <v>0.87</v>
      </c>
      <c r="I10" s="52">
        <v>0.1</v>
      </c>
    </row>
    <row r="11" spans="1:9" ht="85.5" customHeight="1" x14ac:dyDescent="0.2">
      <c r="A11" s="15" t="s">
        <v>25</v>
      </c>
      <c r="B11" s="16" t="s">
        <v>9</v>
      </c>
      <c r="C11" s="16" t="s">
        <v>562</v>
      </c>
      <c r="D11" s="16" t="s">
        <v>32</v>
      </c>
      <c r="E11" s="16" t="s">
        <v>36</v>
      </c>
      <c r="F11" s="16" t="s">
        <v>42</v>
      </c>
      <c r="G11" s="16" t="s">
        <v>460</v>
      </c>
      <c r="H11" s="69">
        <v>0.92</v>
      </c>
      <c r="I11" s="52">
        <v>0.1</v>
      </c>
    </row>
    <row r="12" spans="1:9" ht="96" customHeight="1" x14ac:dyDescent="0.2">
      <c r="A12" s="15" t="s">
        <v>28</v>
      </c>
      <c r="B12" s="16" t="s">
        <v>7</v>
      </c>
      <c r="C12" s="16" t="s">
        <v>110</v>
      </c>
      <c r="D12" s="16" t="s">
        <v>32</v>
      </c>
      <c r="E12" s="16" t="s">
        <v>37</v>
      </c>
      <c r="F12" s="16" t="s">
        <v>61</v>
      </c>
      <c r="G12" s="16" t="s">
        <v>62</v>
      </c>
      <c r="H12" s="69">
        <v>1</v>
      </c>
      <c r="I12" s="52">
        <v>0.1</v>
      </c>
    </row>
    <row r="13" spans="1:9" ht="78" customHeight="1" x14ac:dyDescent="0.2">
      <c r="A13" s="15" t="s">
        <v>26</v>
      </c>
      <c r="B13" s="16" t="s">
        <v>11</v>
      </c>
      <c r="C13" s="16" t="s">
        <v>47</v>
      </c>
      <c r="D13" s="16" t="s">
        <v>32</v>
      </c>
      <c r="E13" s="16" t="s">
        <v>37</v>
      </c>
      <c r="F13" s="16" t="s">
        <v>48</v>
      </c>
      <c r="G13" s="16" t="s">
        <v>43</v>
      </c>
      <c r="H13" s="69" t="s">
        <v>49</v>
      </c>
      <c r="I13" s="52">
        <v>0.1</v>
      </c>
    </row>
    <row r="14" spans="1:9" ht="72" customHeight="1" thickBot="1" x14ac:dyDescent="0.25">
      <c r="A14" s="17" t="s">
        <v>22</v>
      </c>
      <c r="B14" s="18" t="s">
        <v>6</v>
      </c>
      <c r="C14" s="19" t="s">
        <v>563</v>
      </c>
      <c r="D14" s="18" t="s">
        <v>32</v>
      </c>
      <c r="E14" s="18" t="s">
        <v>37</v>
      </c>
      <c r="F14" s="18" t="s">
        <v>44</v>
      </c>
      <c r="G14" s="18" t="s">
        <v>561</v>
      </c>
      <c r="H14" s="120">
        <v>0.92</v>
      </c>
      <c r="I14" s="101">
        <v>0.2</v>
      </c>
    </row>
    <row r="15" spans="1:9" ht="15" customHeight="1" thickBot="1" x14ac:dyDescent="0.25">
      <c r="A15" s="131"/>
      <c r="B15" s="131"/>
      <c r="C15" s="132"/>
      <c r="D15" s="131"/>
      <c r="E15" s="131"/>
      <c r="F15" s="131"/>
      <c r="G15" s="131"/>
      <c r="H15" s="237"/>
      <c r="I15" s="20">
        <f>I6+I7+I8+I9+I10+I11+I12+I13+I14</f>
        <v>1</v>
      </c>
    </row>
    <row r="16" spans="1:9" x14ac:dyDescent="0.2">
      <c r="A16" s="12" t="s">
        <v>150</v>
      </c>
      <c r="B16" s="1"/>
      <c r="C16" s="1"/>
      <c r="D16" s="1"/>
      <c r="E16" s="1"/>
      <c r="F16" s="1"/>
      <c r="G16" s="1"/>
      <c r="H16" s="1"/>
    </row>
    <row r="17" spans="1:9" x14ac:dyDescent="0.2">
      <c r="A17" s="12" t="s">
        <v>51</v>
      </c>
      <c r="B17" s="1"/>
      <c r="C17" s="1"/>
      <c r="D17" s="1"/>
      <c r="E17" s="1"/>
      <c r="F17" s="1"/>
      <c r="G17" s="1"/>
      <c r="H17" s="1"/>
      <c r="I17" s="1"/>
    </row>
    <row r="18" spans="1:9" s="1" customFormat="1" ht="12.75" x14ac:dyDescent="0.2">
      <c r="A18" s="12" t="s">
        <v>52</v>
      </c>
    </row>
    <row r="19" spans="1:9" s="1" customFormat="1" ht="12.75" x14ac:dyDescent="0.2">
      <c r="A19" s="12" t="s">
        <v>53</v>
      </c>
    </row>
    <row r="20" spans="1:9" s="1" customFormat="1" ht="12.75" x14ac:dyDescent="0.2">
      <c r="A20" s="12" t="s">
        <v>54</v>
      </c>
    </row>
    <row r="21" spans="1:9" s="1" customFormat="1" ht="12.75" x14ac:dyDescent="0.2">
      <c r="A21" s="12" t="s">
        <v>55</v>
      </c>
      <c r="B21" s="182"/>
    </row>
    <row r="22" spans="1:9" s="1" customFormat="1" ht="12.75" x14ac:dyDescent="0.2">
      <c r="A22" s="12" t="s">
        <v>56</v>
      </c>
    </row>
    <row r="23" spans="1:9" s="1" customFormat="1" ht="12.75" x14ac:dyDescent="0.2">
      <c r="A23" s="12" t="s">
        <v>57</v>
      </c>
    </row>
  </sheetData>
  <mergeCells count="2">
    <mergeCell ref="B2:C2"/>
    <mergeCell ref="B3:C3"/>
  </mergeCells>
  <dataValidations count="4">
    <dataValidation type="list" allowBlank="1" showInputMessage="1" showErrorMessage="1" sqref="B6:B15">
      <formula1>pdto</formula1>
    </dataValidation>
    <dataValidation type="list" allowBlank="1" showInputMessage="1" showErrorMessage="1" sqref="A6:A15">
      <formula1>obj</formula1>
    </dataValidation>
    <dataValidation type="list" allowBlank="1" showInputMessage="1" showErrorMessage="1" sqref="D6:D15">
      <formula1>dim</formula1>
    </dataValidation>
    <dataValidation type="list" allowBlank="1" showInputMessage="1" showErrorMessage="1" sqref="E6:E15">
      <formula1>amb</formula1>
    </dataValidation>
  </dataValidations>
  <printOptions horizontalCentered="1"/>
  <pageMargins left="0.31496062992125984" right="0.31496062992125984" top="1.1417322834645669" bottom="0.55118110236220474" header="0.31496062992125984" footer="0.31496062992125984"/>
  <pageSetup paperSize="121" scale="75"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view="pageBreakPreview" topLeftCell="A7" zoomScale="90" zoomScaleNormal="60" zoomScaleSheetLayoutView="90" zoomScalePageLayoutView="70" workbookViewId="0">
      <selection activeCell="G8" sqref="G8"/>
    </sheetView>
  </sheetViews>
  <sheetFormatPr baseColWidth="10" defaultRowHeight="14.25" x14ac:dyDescent="0.2"/>
  <cols>
    <col min="1" max="1" width="26.7109375" style="2" customWidth="1"/>
    <col min="2" max="2" width="22.7109375" style="2" customWidth="1"/>
    <col min="3" max="3" width="38.85546875" style="2" customWidth="1"/>
    <col min="4" max="5" width="10.7109375" style="2" customWidth="1"/>
    <col min="6" max="6" width="36.5703125" style="2" customWidth="1"/>
    <col min="7" max="7" width="34.7109375" style="2" customWidth="1"/>
    <col min="8" max="8" width="9.7109375" style="2" customWidth="1"/>
    <col min="9" max="9" width="8.7109375" style="2" customWidth="1"/>
    <col min="10" max="16384" width="11.42578125" style="2"/>
  </cols>
  <sheetData>
    <row r="2" spans="1:9" ht="18" x14ac:dyDescent="0.25">
      <c r="A2" s="3" t="s">
        <v>3</v>
      </c>
      <c r="B2" s="248" t="s">
        <v>132</v>
      </c>
      <c r="C2" s="248"/>
      <c r="D2" s="4"/>
    </row>
    <row r="3" spans="1:9" ht="18" x14ac:dyDescent="0.25">
      <c r="A3" s="3" t="s">
        <v>2</v>
      </c>
      <c r="B3" s="249" t="s">
        <v>133</v>
      </c>
      <c r="C3" s="249"/>
      <c r="D3" s="4"/>
    </row>
    <row r="4" spans="1:9" ht="15" thickBot="1" x14ac:dyDescent="0.25"/>
    <row r="5" spans="1:9" s="12" customFormat="1" ht="126" customHeight="1" thickBot="1" x14ac:dyDescent="0.2">
      <c r="A5" s="199" t="s">
        <v>382</v>
      </c>
      <c r="B5" s="9" t="s">
        <v>4</v>
      </c>
      <c r="C5" s="22" t="s">
        <v>0</v>
      </c>
      <c r="D5" s="22" t="s">
        <v>383</v>
      </c>
      <c r="E5" s="22" t="s">
        <v>1</v>
      </c>
      <c r="F5" s="22" t="s">
        <v>384</v>
      </c>
      <c r="G5" s="22" t="s">
        <v>385</v>
      </c>
      <c r="H5" s="22" t="s">
        <v>381</v>
      </c>
      <c r="I5" s="11" t="s">
        <v>386</v>
      </c>
    </row>
    <row r="6" spans="1:9" ht="102.75" customHeight="1" x14ac:dyDescent="0.2">
      <c r="A6" s="200" t="s">
        <v>26</v>
      </c>
      <c r="B6" s="46" t="s">
        <v>14</v>
      </c>
      <c r="C6" s="65" t="s">
        <v>134</v>
      </c>
      <c r="D6" s="65" t="s">
        <v>32</v>
      </c>
      <c r="E6" s="65" t="s">
        <v>36</v>
      </c>
      <c r="F6" s="65" t="s">
        <v>135</v>
      </c>
      <c r="G6" s="65" t="s">
        <v>569</v>
      </c>
      <c r="H6" s="66">
        <v>1</v>
      </c>
      <c r="I6" s="67">
        <v>0.15</v>
      </c>
    </row>
    <row r="7" spans="1:9" ht="44.1" customHeight="1" x14ac:dyDescent="0.2">
      <c r="A7" s="201" t="s">
        <v>26</v>
      </c>
      <c r="B7" s="15" t="s">
        <v>14</v>
      </c>
      <c r="C7" s="68" t="s">
        <v>136</v>
      </c>
      <c r="D7" s="68" t="s">
        <v>32</v>
      </c>
      <c r="E7" s="68" t="s">
        <v>36</v>
      </c>
      <c r="F7" s="68" t="s">
        <v>137</v>
      </c>
      <c r="G7" s="68" t="s">
        <v>568</v>
      </c>
      <c r="H7" s="69">
        <v>1</v>
      </c>
      <c r="I7" s="70">
        <v>0.15</v>
      </c>
    </row>
    <row r="8" spans="1:9" ht="54" customHeight="1" x14ac:dyDescent="0.2">
      <c r="A8" s="201" t="s">
        <v>28</v>
      </c>
      <c r="B8" s="203" t="s">
        <v>138</v>
      </c>
      <c r="C8" s="68" t="s">
        <v>564</v>
      </c>
      <c r="D8" s="68" t="s">
        <v>32</v>
      </c>
      <c r="E8" s="68" t="s">
        <v>37</v>
      </c>
      <c r="F8" s="68" t="s">
        <v>139</v>
      </c>
      <c r="G8" s="68" t="s">
        <v>567</v>
      </c>
      <c r="H8" s="69">
        <v>1</v>
      </c>
      <c r="I8" s="70">
        <v>0.25</v>
      </c>
    </row>
    <row r="9" spans="1:9" ht="54" customHeight="1" x14ac:dyDescent="0.2">
      <c r="A9" s="201" t="s">
        <v>28</v>
      </c>
      <c r="B9" s="15" t="s">
        <v>14</v>
      </c>
      <c r="C9" s="68" t="s">
        <v>140</v>
      </c>
      <c r="D9" s="68" t="s">
        <v>108</v>
      </c>
      <c r="E9" s="68" t="s">
        <v>111</v>
      </c>
      <c r="F9" s="16" t="s">
        <v>141</v>
      </c>
      <c r="G9" s="68" t="s">
        <v>566</v>
      </c>
      <c r="H9" s="69">
        <v>1</v>
      </c>
      <c r="I9" s="70">
        <v>0.2</v>
      </c>
    </row>
    <row r="10" spans="1:9" ht="57.95" customHeight="1" thickBot="1" x14ac:dyDescent="0.25">
      <c r="A10" s="202" t="s">
        <v>29</v>
      </c>
      <c r="B10" s="17" t="s">
        <v>15</v>
      </c>
      <c r="C10" s="61" t="s">
        <v>142</v>
      </c>
      <c r="D10" s="61" t="s">
        <v>32</v>
      </c>
      <c r="E10" s="61" t="s">
        <v>36</v>
      </c>
      <c r="F10" s="18" t="s">
        <v>143</v>
      </c>
      <c r="G10" s="61" t="s">
        <v>565</v>
      </c>
      <c r="H10" s="53">
        <v>0.9</v>
      </c>
      <c r="I10" s="71">
        <v>0.25</v>
      </c>
    </row>
    <row r="11" spans="1:9" ht="15" thickBot="1" x14ac:dyDescent="0.25">
      <c r="A11" s="1"/>
      <c r="B11" s="1"/>
      <c r="C11" s="1"/>
      <c r="D11" s="1"/>
      <c r="E11" s="1"/>
      <c r="F11" s="1"/>
      <c r="G11" s="1"/>
      <c r="H11" s="1"/>
      <c r="I11" s="20">
        <f>I6+I7+I8+I9+I10</f>
        <v>1</v>
      </c>
    </row>
    <row r="12" spans="1:9" x14ac:dyDescent="0.2">
      <c r="A12" s="1"/>
      <c r="B12" s="1"/>
      <c r="C12" s="1"/>
      <c r="D12" s="1"/>
      <c r="E12" s="1"/>
      <c r="F12" s="1"/>
      <c r="G12" s="1"/>
      <c r="H12" s="1"/>
      <c r="I12" s="1"/>
    </row>
    <row r="16" spans="1:9" x14ac:dyDescent="0.2">
      <c r="B16" s="21"/>
    </row>
  </sheetData>
  <mergeCells count="2">
    <mergeCell ref="B2:C2"/>
    <mergeCell ref="B3:C3"/>
  </mergeCells>
  <dataValidations count="5">
    <dataValidation type="list" allowBlank="1" showInputMessage="1" showErrorMessage="1" sqref="D8">
      <formula1>Dimensión</formula1>
    </dataValidation>
    <dataValidation type="list" allowBlank="1" showInputMessage="1" showErrorMessage="1" sqref="E6:E10">
      <formula1>amb</formula1>
    </dataValidation>
    <dataValidation type="list" allowBlank="1" showInputMessage="1" showErrorMessage="1" sqref="D6:D7 D9:D10">
      <formula1>dim</formula1>
    </dataValidation>
    <dataValidation type="list" allowBlank="1" showInputMessage="1" showErrorMessage="1" sqref="A6:A10">
      <formula1>obj</formula1>
    </dataValidation>
    <dataValidation type="list" allowBlank="1" showInputMessage="1" showErrorMessage="1" sqref="B6:B10">
      <formula1>pdto</formula1>
    </dataValidation>
  </dataValidations>
  <printOptions horizontalCentered="1"/>
  <pageMargins left="0.31496062992125984" right="0.31496062992125984" top="1.1417322834645669" bottom="0.55118110236220474" header="0.31496062992125984" footer="0.31496062992125984"/>
  <pageSetup paperSize="121" scale="74"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view="pageBreakPreview" zoomScale="90" zoomScaleNormal="60" zoomScaleSheetLayoutView="90" zoomScalePageLayoutView="70" workbookViewId="0">
      <selection activeCell="E6" sqref="E6"/>
    </sheetView>
  </sheetViews>
  <sheetFormatPr baseColWidth="10" defaultRowHeight="14.25" x14ac:dyDescent="0.2"/>
  <cols>
    <col min="1" max="1" width="26.7109375" style="2" customWidth="1"/>
    <col min="2" max="2" width="22.7109375" style="2" customWidth="1"/>
    <col min="3" max="3" width="36.5703125" style="2" customWidth="1"/>
    <col min="4" max="5" width="10.7109375" style="2" customWidth="1"/>
    <col min="6" max="6" width="40.85546875" style="2" customWidth="1"/>
    <col min="7" max="7" width="32.7109375" style="2" customWidth="1"/>
    <col min="8" max="8" width="9.7109375" style="2" customWidth="1"/>
    <col min="9" max="9" width="8.7109375" style="2" customWidth="1"/>
    <col min="10" max="16384" width="11.42578125" style="2"/>
  </cols>
  <sheetData>
    <row r="2" spans="1:9" ht="18" x14ac:dyDescent="0.25">
      <c r="A2" s="3" t="s">
        <v>3</v>
      </c>
      <c r="B2" s="247" t="s">
        <v>228</v>
      </c>
      <c r="C2" s="247"/>
      <c r="D2" s="4"/>
    </row>
    <row r="3" spans="1:9" ht="18" x14ac:dyDescent="0.25">
      <c r="A3" s="3" t="s">
        <v>2</v>
      </c>
      <c r="B3" s="247" t="s">
        <v>600</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101.25" customHeight="1" x14ac:dyDescent="0.2">
      <c r="A6" s="13" t="s">
        <v>26</v>
      </c>
      <c r="B6" s="14" t="s">
        <v>14</v>
      </c>
      <c r="C6" s="14" t="s">
        <v>378</v>
      </c>
      <c r="D6" s="14" t="s">
        <v>32</v>
      </c>
      <c r="E6" s="14" t="s">
        <v>36</v>
      </c>
      <c r="F6" s="14" t="s">
        <v>379</v>
      </c>
      <c r="G6" s="14" t="s">
        <v>229</v>
      </c>
      <c r="H6" s="56">
        <v>0.92</v>
      </c>
      <c r="I6" s="57">
        <v>0.25</v>
      </c>
    </row>
    <row r="7" spans="1:9" ht="90" customHeight="1" x14ac:dyDescent="0.2">
      <c r="A7" s="15" t="s">
        <v>26</v>
      </c>
      <c r="B7" s="16" t="s">
        <v>14</v>
      </c>
      <c r="C7" s="14" t="s">
        <v>230</v>
      </c>
      <c r="D7" s="16" t="s">
        <v>32</v>
      </c>
      <c r="E7" s="16" t="s">
        <v>36</v>
      </c>
      <c r="F7" s="14" t="s">
        <v>231</v>
      </c>
      <c r="G7" s="14" t="s">
        <v>232</v>
      </c>
      <c r="H7" s="69">
        <v>0.92</v>
      </c>
      <c r="I7" s="70">
        <v>0.2</v>
      </c>
    </row>
    <row r="8" spans="1:9" ht="90" customHeight="1" x14ac:dyDescent="0.2">
      <c r="A8" s="15" t="s">
        <v>26</v>
      </c>
      <c r="B8" s="16" t="s">
        <v>14</v>
      </c>
      <c r="C8" s="14" t="s">
        <v>233</v>
      </c>
      <c r="D8" s="16" t="s">
        <v>32</v>
      </c>
      <c r="E8" s="16" t="s">
        <v>36</v>
      </c>
      <c r="F8" s="14" t="s">
        <v>234</v>
      </c>
      <c r="G8" s="14" t="s">
        <v>235</v>
      </c>
      <c r="H8" s="69">
        <v>0.92</v>
      </c>
      <c r="I8" s="70">
        <v>0.25</v>
      </c>
    </row>
    <row r="9" spans="1:9" ht="82.5" customHeight="1" x14ac:dyDescent="0.2">
      <c r="A9" s="15" t="s">
        <v>26</v>
      </c>
      <c r="B9" s="16" t="s">
        <v>14</v>
      </c>
      <c r="C9" s="14" t="s">
        <v>380</v>
      </c>
      <c r="D9" s="16" t="s">
        <v>32</v>
      </c>
      <c r="E9" s="16" t="s">
        <v>36</v>
      </c>
      <c r="F9" s="14" t="s">
        <v>236</v>
      </c>
      <c r="G9" s="14" t="s">
        <v>237</v>
      </c>
      <c r="H9" s="69">
        <v>0.92</v>
      </c>
      <c r="I9" s="70">
        <v>0.2</v>
      </c>
    </row>
    <row r="10" spans="1:9" ht="63" customHeight="1" thickBot="1" x14ac:dyDescent="0.25">
      <c r="A10" s="17" t="s">
        <v>29</v>
      </c>
      <c r="B10" s="18" t="s">
        <v>15</v>
      </c>
      <c r="C10" s="111" t="s">
        <v>259</v>
      </c>
      <c r="D10" s="18" t="s">
        <v>32</v>
      </c>
      <c r="E10" s="18" t="s">
        <v>36</v>
      </c>
      <c r="F10" s="111" t="s">
        <v>263</v>
      </c>
      <c r="G10" s="111" t="s">
        <v>238</v>
      </c>
      <c r="H10" s="120">
        <v>0.86</v>
      </c>
      <c r="I10" s="71">
        <v>0.1</v>
      </c>
    </row>
    <row r="11" spans="1:9" hidden="1" x14ac:dyDescent="0.2">
      <c r="A11" s="13"/>
      <c r="B11" s="14"/>
      <c r="C11" s="14"/>
      <c r="D11" s="14"/>
      <c r="E11" s="14"/>
      <c r="F11" s="14"/>
      <c r="G11" s="14"/>
      <c r="H11" s="56"/>
      <c r="I11" s="57"/>
    </row>
    <row r="12" spans="1:9" hidden="1" x14ac:dyDescent="0.2">
      <c r="A12" s="15"/>
      <c r="B12" s="16"/>
      <c r="C12" s="16"/>
      <c r="D12" s="16"/>
      <c r="E12" s="16"/>
      <c r="F12" s="16"/>
      <c r="G12" s="16"/>
      <c r="H12" s="51"/>
      <c r="I12" s="52"/>
    </row>
    <row r="13" spans="1:9" hidden="1" x14ac:dyDescent="0.2">
      <c r="A13" s="15"/>
      <c r="B13" s="16"/>
      <c r="C13" s="16"/>
      <c r="D13" s="16"/>
      <c r="E13" s="16"/>
      <c r="F13" s="16"/>
      <c r="G13" s="16"/>
      <c r="H13" s="51"/>
      <c r="I13" s="52"/>
    </row>
    <row r="14" spans="1:9" hidden="1" x14ac:dyDescent="0.2">
      <c r="A14" s="15"/>
      <c r="B14" s="16"/>
      <c r="C14" s="16"/>
      <c r="D14" s="16"/>
      <c r="E14" s="16"/>
      <c r="F14" s="16"/>
      <c r="G14" s="16"/>
      <c r="H14" s="51"/>
      <c r="I14" s="52"/>
    </row>
    <row r="15" spans="1:9" ht="15" thickBot="1" x14ac:dyDescent="0.25">
      <c r="A15" s="1"/>
      <c r="B15" s="1"/>
      <c r="C15" s="1"/>
      <c r="D15" s="1"/>
      <c r="E15" s="1"/>
      <c r="F15" s="1"/>
      <c r="G15" s="1"/>
      <c r="H15" s="1"/>
      <c r="I15" s="20">
        <f>I6+I7+I8+I9+I10+I12+I13+I14</f>
        <v>0.99999999999999989</v>
      </c>
    </row>
    <row r="16" spans="1:9" x14ac:dyDescent="0.2">
      <c r="A16" s="1"/>
      <c r="B16" s="1"/>
      <c r="C16" s="1"/>
      <c r="D16" s="1"/>
      <c r="E16" s="1"/>
      <c r="F16" s="1"/>
      <c r="G16" s="1"/>
      <c r="H16" s="1"/>
      <c r="I16" s="1"/>
    </row>
    <row r="20" spans="2:2" x14ac:dyDescent="0.2">
      <c r="B20" s="21"/>
    </row>
  </sheetData>
  <mergeCells count="2">
    <mergeCell ref="B2:C2"/>
    <mergeCell ref="B3:C3"/>
  </mergeCells>
  <dataValidations count="4">
    <dataValidation type="list" allowBlank="1" showInputMessage="1" showErrorMessage="1" sqref="E6:E14">
      <formula1>amb</formula1>
    </dataValidation>
    <dataValidation type="list" allowBlank="1" showInputMessage="1" showErrorMessage="1" sqref="D6:D14">
      <formula1>dim</formula1>
    </dataValidation>
    <dataValidation type="list" allowBlank="1" showInputMessage="1" showErrorMessage="1" sqref="A6:A14">
      <formula1>obj</formula1>
    </dataValidation>
    <dataValidation type="list" allowBlank="1" showInputMessage="1" showErrorMessage="1" sqref="B6:B14">
      <formula1>pdto</formula1>
    </dataValidation>
  </dataValidations>
  <printOptions horizontalCentered="1"/>
  <pageMargins left="0.31496062992125984" right="0.31496062992125984" top="1.1417322834645669" bottom="0.55118110236220474" header="0.31496062992125984" footer="0.31496062992125984"/>
  <pageSetup paperSize="121" scale="74" fitToHeight="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view="pageBreakPreview" zoomScale="90" zoomScaleNormal="60" zoomScaleSheetLayoutView="90" zoomScalePageLayoutView="70" workbookViewId="0">
      <selection activeCell="C7" sqref="C7"/>
    </sheetView>
  </sheetViews>
  <sheetFormatPr baseColWidth="10" defaultColWidth="11.42578125" defaultRowHeight="14.25" x14ac:dyDescent="0.2"/>
  <cols>
    <col min="1" max="1" width="26.7109375" style="2" customWidth="1"/>
    <col min="2" max="2" width="22.7109375" style="2" customWidth="1"/>
    <col min="3" max="3" width="38.7109375" style="2" customWidth="1"/>
    <col min="4" max="5" width="10.7109375" style="2" customWidth="1"/>
    <col min="6" max="6" width="36.7109375" style="2" customWidth="1"/>
    <col min="7" max="7" width="32.7109375" style="2" customWidth="1"/>
    <col min="8" max="8" width="9.7109375" style="2" customWidth="1"/>
    <col min="9" max="9" width="8.7109375" style="2" customWidth="1"/>
    <col min="10" max="16384" width="11.42578125" style="2"/>
  </cols>
  <sheetData>
    <row r="2" spans="1:9" ht="18" x14ac:dyDescent="0.25">
      <c r="A2" s="3" t="s">
        <v>3</v>
      </c>
      <c r="B2" s="98" t="s">
        <v>312</v>
      </c>
      <c r="C2" s="98"/>
      <c r="D2" s="196"/>
      <c r="E2" s="197"/>
    </row>
    <row r="3" spans="1:9" ht="18" x14ac:dyDescent="0.25">
      <c r="A3" s="3" t="s">
        <v>2</v>
      </c>
      <c r="B3" s="247" t="s">
        <v>412</v>
      </c>
      <c r="C3" s="247"/>
      <c r="D3" s="4"/>
    </row>
    <row r="4" spans="1:9" ht="15" thickBot="1" x14ac:dyDescent="0.25"/>
    <row r="5" spans="1:9" s="12" customFormat="1" ht="115.5" thickBot="1" x14ac:dyDescent="0.2">
      <c r="A5" s="9" t="s">
        <v>382</v>
      </c>
      <c r="B5" s="22" t="s">
        <v>4</v>
      </c>
      <c r="C5" s="22" t="s">
        <v>0</v>
      </c>
      <c r="D5" s="22" t="s">
        <v>383</v>
      </c>
      <c r="E5" s="22" t="s">
        <v>1</v>
      </c>
      <c r="F5" s="22" t="s">
        <v>384</v>
      </c>
      <c r="G5" s="22" t="s">
        <v>385</v>
      </c>
      <c r="H5" s="22" t="s">
        <v>381</v>
      </c>
      <c r="I5" s="11" t="s">
        <v>386</v>
      </c>
    </row>
    <row r="6" spans="1:9" ht="56.25" customHeight="1" x14ac:dyDescent="0.2">
      <c r="A6" s="143" t="s">
        <v>26</v>
      </c>
      <c r="B6" s="65" t="s">
        <v>14</v>
      </c>
      <c r="C6" s="65" t="s">
        <v>313</v>
      </c>
      <c r="D6" s="65" t="s">
        <v>32</v>
      </c>
      <c r="E6" s="65" t="s">
        <v>36</v>
      </c>
      <c r="F6" s="65" t="s">
        <v>314</v>
      </c>
      <c r="G6" s="65" t="s">
        <v>315</v>
      </c>
      <c r="H6" s="66">
        <v>1</v>
      </c>
      <c r="I6" s="67">
        <v>0.2</v>
      </c>
    </row>
    <row r="7" spans="1:9" ht="69" customHeight="1" x14ac:dyDescent="0.2">
      <c r="A7" s="15" t="s">
        <v>26</v>
      </c>
      <c r="B7" s="16" t="s">
        <v>14</v>
      </c>
      <c r="C7" s="16" t="s">
        <v>316</v>
      </c>
      <c r="D7" s="16" t="s">
        <v>32</v>
      </c>
      <c r="E7" s="16" t="s">
        <v>36</v>
      </c>
      <c r="F7" s="16" t="s">
        <v>317</v>
      </c>
      <c r="G7" s="16" t="s">
        <v>361</v>
      </c>
      <c r="H7" s="51">
        <v>0.95</v>
      </c>
      <c r="I7" s="52">
        <v>0.2</v>
      </c>
    </row>
    <row r="8" spans="1:9" ht="88.5" customHeight="1" x14ac:dyDescent="0.2">
      <c r="A8" s="15" t="s">
        <v>26</v>
      </c>
      <c r="B8" s="16" t="s">
        <v>14</v>
      </c>
      <c r="C8" s="16" t="s">
        <v>321</v>
      </c>
      <c r="D8" s="16" t="s">
        <v>32</v>
      </c>
      <c r="E8" s="16" t="s">
        <v>36</v>
      </c>
      <c r="F8" s="16" t="s">
        <v>318</v>
      </c>
      <c r="G8" s="16" t="s">
        <v>362</v>
      </c>
      <c r="H8" s="51">
        <v>1</v>
      </c>
      <c r="I8" s="52">
        <v>0.2</v>
      </c>
    </row>
    <row r="9" spans="1:9" ht="68.25" customHeight="1" x14ac:dyDescent="0.2">
      <c r="A9" s="15" t="s">
        <v>29</v>
      </c>
      <c r="B9" s="16" t="s">
        <v>15</v>
      </c>
      <c r="C9" s="16" t="s">
        <v>323</v>
      </c>
      <c r="D9" s="16" t="s">
        <v>32</v>
      </c>
      <c r="E9" s="16" t="s">
        <v>36</v>
      </c>
      <c r="F9" s="16" t="s">
        <v>319</v>
      </c>
      <c r="G9" s="16" t="s">
        <v>360</v>
      </c>
      <c r="H9" s="51">
        <v>0.9</v>
      </c>
      <c r="I9" s="52">
        <v>0.2</v>
      </c>
    </row>
    <row r="10" spans="1:9" ht="64.5" customHeight="1" thickBot="1" x14ac:dyDescent="0.25">
      <c r="A10" s="17" t="s">
        <v>26</v>
      </c>
      <c r="B10" s="18" t="s">
        <v>14</v>
      </c>
      <c r="C10" s="18" t="s">
        <v>322</v>
      </c>
      <c r="D10" s="18" t="s">
        <v>32</v>
      </c>
      <c r="E10" s="18" t="s">
        <v>36</v>
      </c>
      <c r="F10" s="18" t="s">
        <v>320</v>
      </c>
      <c r="G10" s="18" t="s">
        <v>411</v>
      </c>
      <c r="H10" s="53">
        <v>0.8</v>
      </c>
      <c r="I10" s="54">
        <v>0.2</v>
      </c>
    </row>
    <row r="11" spans="1:9" ht="15" thickBot="1" x14ac:dyDescent="0.25">
      <c r="A11" s="1"/>
      <c r="B11" s="1"/>
      <c r="C11" s="1"/>
      <c r="D11" s="1"/>
      <c r="E11" s="1"/>
      <c r="F11" s="1"/>
      <c r="G11" s="1"/>
      <c r="H11" s="1"/>
      <c r="I11" s="142">
        <f>I6+I7+I8+I9+I10</f>
        <v>1</v>
      </c>
    </row>
    <row r="12" spans="1:9" x14ac:dyDescent="0.2">
      <c r="A12" s="1"/>
      <c r="B12" s="1"/>
      <c r="C12" s="1"/>
      <c r="D12" s="1"/>
      <c r="E12" s="1"/>
      <c r="F12" s="1"/>
      <c r="G12" s="1"/>
      <c r="H12" s="1"/>
      <c r="I12" s="1"/>
    </row>
    <row r="16" spans="1:9" x14ac:dyDescent="0.2">
      <c r="B16" s="21"/>
    </row>
  </sheetData>
  <mergeCells count="1">
    <mergeCell ref="B3:C3"/>
  </mergeCells>
  <dataValidations count="4">
    <dataValidation type="list" allowBlank="1" showInputMessage="1" showErrorMessage="1" sqref="E7:E10">
      <formula1>amb</formula1>
    </dataValidation>
    <dataValidation type="list" allowBlank="1" showInputMessage="1" showErrorMessage="1" sqref="D7:D10">
      <formula1>dim</formula1>
    </dataValidation>
    <dataValidation type="list" allowBlank="1" showInputMessage="1" showErrorMessage="1" sqref="A7:A10">
      <formula1>obj</formula1>
    </dataValidation>
    <dataValidation type="list" allowBlank="1" showInputMessage="1" showErrorMessage="1" sqref="B7:B10">
      <formula1>pdto</formula1>
    </dataValidation>
  </dataValidations>
  <printOptions horizontalCentered="1"/>
  <pageMargins left="0.31496062992125984" right="0.31496062992125984" top="1.1417322834645669" bottom="0.55118110236220474" header="0.31496062992125984" footer="0.31496062992125984"/>
  <pageSetup paperSize="121" scale="78"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view="pageBreakPreview" topLeftCell="A10" zoomScaleNormal="60" zoomScaleSheetLayoutView="100" zoomScalePageLayoutView="70" workbookViewId="0">
      <selection activeCell="F12" sqref="F12"/>
    </sheetView>
  </sheetViews>
  <sheetFormatPr baseColWidth="10" defaultRowHeight="14.25" x14ac:dyDescent="0.2"/>
  <cols>
    <col min="1" max="1" width="26.7109375" style="2" customWidth="1"/>
    <col min="2" max="2" width="22.7109375" style="2" customWidth="1"/>
    <col min="3" max="3" width="32.7109375" style="2" customWidth="1"/>
    <col min="4" max="5" width="10.7109375" style="2" customWidth="1"/>
    <col min="6" max="6" width="27" style="2" customWidth="1"/>
    <col min="7" max="7" width="24.5703125" style="2" customWidth="1"/>
    <col min="8" max="8" width="9.7109375" style="2" customWidth="1"/>
    <col min="9" max="9" width="8.7109375" style="2" customWidth="1"/>
    <col min="10" max="16384" width="11.42578125" style="2"/>
  </cols>
  <sheetData>
    <row r="2" spans="1:9" ht="18" x14ac:dyDescent="0.25">
      <c r="A2" s="3" t="s">
        <v>3</v>
      </c>
      <c r="B2" s="247" t="s">
        <v>421</v>
      </c>
      <c r="C2" s="247"/>
      <c r="D2" s="4"/>
    </row>
    <row r="3" spans="1:9" ht="18" x14ac:dyDescent="0.25">
      <c r="A3" s="3" t="s">
        <v>2</v>
      </c>
      <c r="B3" s="247" t="s">
        <v>157</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63" customHeight="1" x14ac:dyDescent="0.2">
      <c r="A6" s="13" t="s">
        <v>18</v>
      </c>
      <c r="B6" s="14" t="s">
        <v>6</v>
      </c>
      <c r="C6" s="86" t="s">
        <v>158</v>
      </c>
      <c r="D6" s="14" t="s">
        <v>32</v>
      </c>
      <c r="E6" s="14" t="s">
        <v>37</v>
      </c>
      <c r="F6" s="86" t="s">
        <v>159</v>
      </c>
      <c r="G6" s="14" t="s">
        <v>483</v>
      </c>
      <c r="H6" s="56">
        <v>1</v>
      </c>
      <c r="I6" s="57">
        <v>0.15</v>
      </c>
    </row>
    <row r="7" spans="1:9" ht="60" customHeight="1" x14ac:dyDescent="0.2">
      <c r="A7" s="15" t="s">
        <v>18</v>
      </c>
      <c r="B7" s="16" t="s">
        <v>6</v>
      </c>
      <c r="C7" s="87" t="s">
        <v>160</v>
      </c>
      <c r="D7" s="16" t="s">
        <v>32</v>
      </c>
      <c r="E7" s="16" t="s">
        <v>37</v>
      </c>
      <c r="F7" s="87" t="s">
        <v>161</v>
      </c>
      <c r="G7" s="87" t="s">
        <v>484</v>
      </c>
      <c r="H7" s="51">
        <v>0.99</v>
      </c>
      <c r="I7" s="52">
        <v>0.15</v>
      </c>
    </row>
    <row r="8" spans="1:9" ht="101.25" x14ac:dyDescent="0.2">
      <c r="A8" s="15" t="s">
        <v>18</v>
      </c>
      <c r="B8" s="16" t="s">
        <v>5</v>
      </c>
      <c r="C8" s="86" t="s">
        <v>162</v>
      </c>
      <c r="D8" s="16" t="s">
        <v>32</v>
      </c>
      <c r="E8" s="16" t="s">
        <v>37</v>
      </c>
      <c r="F8" s="16" t="s">
        <v>163</v>
      </c>
      <c r="G8" s="88" t="s">
        <v>489</v>
      </c>
      <c r="H8" s="51">
        <v>1</v>
      </c>
      <c r="I8" s="52">
        <v>0.16</v>
      </c>
    </row>
    <row r="9" spans="1:9" ht="119.25" customHeight="1" x14ac:dyDescent="0.2">
      <c r="A9" s="15" t="s">
        <v>28</v>
      </c>
      <c r="B9" s="16" t="s">
        <v>7</v>
      </c>
      <c r="C9" s="16" t="s">
        <v>110</v>
      </c>
      <c r="D9" s="16" t="s">
        <v>32</v>
      </c>
      <c r="E9" s="16" t="s">
        <v>36</v>
      </c>
      <c r="F9" s="16" t="s">
        <v>164</v>
      </c>
      <c r="G9" s="16" t="s">
        <v>66</v>
      </c>
      <c r="H9" s="51">
        <v>1</v>
      </c>
      <c r="I9" s="52">
        <v>0.1</v>
      </c>
    </row>
    <row r="10" spans="1:9" ht="106.5" customHeight="1" x14ac:dyDescent="0.2">
      <c r="A10" s="15" t="s">
        <v>22</v>
      </c>
      <c r="B10" s="16" t="s">
        <v>6</v>
      </c>
      <c r="C10" s="89" t="s">
        <v>476</v>
      </c>
      <c r="D10" s="16" t="s">
        <v>32</v>
      </c>
      <c r="E10" s="16" t="s">
        <v>37</v>
      </c>
      <c r="F10" s="16" t="s">
        <v>477</v>
      </c>
      <c r="G10" s="88" t="s">
        <v>490</v>
      </c>
      <c r="H10" s="51">
        <v>0.95</v>
      </c>
      <c r="I10" s="52">
        <v>0.15</v>
      </c>
    </row>
    <row r="11" spans="1:9" ht="74.25" customHeight="1" x14ac:dyDescent="0.2">
      <c r="A11" s="15" t="s">
        <v>29</v>
      </c>
      <c r="B11" s="16" t="s">
        <v>15</v>
      </c>
      <c r="C11" s="89" t="s">
        <v>67</v>
      </c>
      <c r="D11" s="16" t="s">
        <v>32</v>
      </c>
      <c r="E11" s="16" t="s">
        <v>36</v>
      </c>
      <c r="F11" s="89" t="s">
        <v>165</v>
      </c>
      <c r="G11" s="88" t="s">
        <v>485</v>
      </c>
      <c r="H11" s="51">
        <v>0.82</v>
      </c>
      <c r="I11" s="52">
        <v>0.15</v>
      </c>
    </row>
    <row r="12" spans="1:9" ht="87" customHeight="1" x14ac:dyDescent="0.2">
      <c r="A12" s="15" t="s">
        <v>25</v>
      </c>
      <c r="B12" s="16" t="s">
        <v>9</v>
      </c>
      <c r="C12" s="90" t="s">
        <v>187</v>
      </c>
      <c r="D12" s="16" t="s">
        <v>32</v>
      </c>
      <c r="E12" s="16" t="s">
        <v>36</v>
      </c>
      <c r="F12" s="90" t="s">
        <v>478</v>
      </c>
      <c r="G12" s="91" t="s">
        <v>491</v>
      </c>
      <c r="H12" s="51">
        <v>0.92</v>
      </c>
      <c r="I12" s="52">
        <v>0.14000000000000001</v>
      </c>
    </row>
    <row r="13" spans="1:9" ht="15" thickBot="1" x14ac:dyDescent="0.25">
      <c r="A13" s="1"/>
      <c r="B13" s="1"/>
      <c r="C13" s="1"/>
      <c r="D13" s="1"/>
      <c r="E13" s="1"/>
      <c r="F13" s="1"/>
      <c r="G13" s="1"/>
      <c r="H13" s="1"/>
      <c r="I13" s="20">
        <f>I6+I7+I8+I9+I10+I12+I11</f>
        <v>1</v>
      </c>
    </row>
    <row r="14" spans="1:9" x14ac:dyDescent="0.2">
      <c r="A14" s="123" t="s">
        <v>166</v>
      </c>
      <c r="B14" s="92"/>
      <c r="C14" s="92"/>
      <c r="D14" s="92"/>
      <c r="E14" s="92"/>
      <c r="F14" s="92"/>
      <c r="G14" s="92"/>
      <c r="H14" s="1"/>
      <c r="I14" s="1"/>
    </row>
    <row r="15" spans="1:9" x14ac:dyDescent="0.2">
      <c r="A15" s="12" t="s">
        <v>167</v>
      </c>
      <c r="B15" s="1"/>
      <c r="C15" s="1"/>
      <c r="D15" s="1"/>
      <c r="E15" s="1"/>
      <c r="F15" s="1"/>
      <c r="G15" s="92"/>
    </row>
    <row r="16" spans="1:9" x14ac:dyDescent="0.2">
      <c r="A16" s="12" t="s">
        <v>168</v>
      </c>
      <c r="B16" s="1"/>
      <c r="C16" s="1"/>
      <c r="D16" s="1"/>
      <c r="E16" s="1"/>
      <c r="F16" s="1"/>
      <c r="G16" s="1"/>
    </row>
    <row r="17" spans="1:7" x14ac:dyDescent="0.2">
      <c r="A17" s="12" t="s">
        <v>169</v>
      </c>
      <c r="B17" s="1"/>
      <c r="C17" s="1"/>
      <c r="D17" s="1"/>
      <c r="E17" s="1"/>
      <c r="F17" s="1"/>
      <c r="G17" s="1"/>
    </row>
    <row r="18" spans="1:7" x14ac:dyDescent="0.2">
      <c r="A18" s="12" t="s">
        <v>170</v>
      </c>
      <c r="B18" s="1"/>
      <c r="C18" s="1"/>
      <c r="D18" s="1"/>
      <c r="E18" s="1"/>
      <c r="F18" s="1"/>
      <c r="G18" s="1"/>
    </row>
    <row r="19" spans="1:7" x14ac:dyDescent="0.2">
      <c r="A19" s="12" t="s">
        <v>57</v>
      </c>
      <c r="B19" s="1"/>
      <c r="C19" s="1"/>
      <c r="D19" s="1"/>
      <c r="E19" s="1"/>
      <c r="F19" s="1"/>
      <c r="G19" s="1"/>
    </row>
  </sheetData>
  <mergeCells count="2">
    <mergeCell ref="B2:C2"/>
    <mergeCell ref="B3:C3"/>
  </mergeCells>
  <dataValidations count="4">
    <dataValidation type="list" allowBlank="1" showInputMessage="1" showErrorMessage="1" sqref="E6:E12 E14">
      <formula1>amb</formula1>
    </dataValidation>
    <dataValidation type="list" allowBlank="1" showInputMessage="1" showErrorMessage="1" sqref="D6:D12 D14">
      <formula1>dim</formula1>
    </dataValidation>
    <dataValidation type="list" allowBlank="1" showInputMessage="1" showErrorMessage="1" sqref="A6:A12 A14">
      <formula1>obj</formula1>
    </dataValidation>
    <dataValidation type="list" allowBlank="1" showInputMessage="1" showErrorMessage="1" sqref="B6:B12 B14">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view="pageBreakPreview" topLeftCell="A4" zoomScale="90" zoomScaleNormal="60" zoomScaleSheetLayoutView="90" zoomScalePageLayoutView="70" workbookViewId="0">
      <selection activeCell="C7" sqref="C7"/>
    </sheetView>
  </sheetViews>
  <sheetFormatPr baseColWidth="10" defaultRowHeight="14.25" x14ac:dyDescent="0.2"/>
  <cols>
    <col min="1" max="1" width="26.7109375" style="2" customWidth="1"/>
    <col min="2" max="2" width="22.7109375" style="2" customWidth="1"/>
    <col min="3" max="3" width="38.5703125" style="2" customWidth="1"/>
    <col min="4" max="5" width="10.7109375" style="2" customWidth="1"/>
    <col min="6" max="6" width="42.5703125" style="2" customWidth="1"/>
    <col min="7" max="7" width="32.7109375" style="2" customWidth="1"/>
    <col min="8" max="8" width="9.7109375" style="2" customWidth="1"/>
    <col min="9" max="9" width="8.85546875" style="2" customWidth="1"/>
    <col min="10" max="16384" width="11.42578125" style="2"/>
  </cols>
  <sheetData>
    <row r="2" spans="1:9" ht="18" x14ac:dyDescent="0.25">
      <c r="A2" s="3" t="s">
        <v>3</v>
      </c>
      <c r="B2" s="247" t="s">
        <v>415</v>
      </c>
      <c r="C2" s="247"/>
      <c r="D2" s="4"/>
    </row>
    <row r="3" spans="1:9" ht="18" x14ac:dyDescent="0.25">
      <c r="A3" s="3" t="s">
        <v>2</v>
      </c>
      <c r="B3" s="247" t="s">
        <v>414</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64.5" customHeight="1" x14ac:dyDescent="0.2">
      <c r="A6" s="186" t="s">
        <v>27</v>
      </c>
      <c r="B6" s="187" t="s">
        <v>16</v>
      </c>
      <c r="C6" s="188" t="s">
        <v>570</v>
      </c>
      <c r="D6" s="187" t="s">
        <v>32</v>
      </c>
      <c r="E6" s="187" t="s">
        <v>36</v>
      </c>
      <c r="F6" s="189" t="s">
        <v>306</v>
      </c>
      <c r="G6" s="189" t="s">
        <v>307</v>
      </c>
      <c r="H6" s="48">
        <v>0.01</v>
      </c>
      <c r="I6" s="49">
        <v>0.2</v>
      </c>
    </row>
    <row r="7" spans="1:9" ht="90" customHeight="1" x14ac:dyDescent="0.2">
      <c r="A7" s="175" t="s">
        <v>27</v>
      </c>
      <c r="B7" s="176" t="s">
        <v>16</v>
      </c>
      <c r="C7" s="190" t="s">
        <v>571</v>
      </c>
      <c r="D7" s="107" t="s">
        <v>32</v>
      </c>
      <c r="E7" s="107" t="s">
        <v>36</v>
      </c>
      <c r="F7" s="191" t="s">
        <v>308</v>
      </c>
      <c r="G7" s="107" t="s">
        <v>572</v>
      </c>
      <c r="H7" s="51">
        <v>0.75</v>
      </c>
      <c r="I7" s="52">
        <v>0.3</v>
      </c>
    </row>
    <row r="8" spans="1:9" ht="56.25" customHeight="1" x14ac:dyDescent="0.2">
      <c r="A8" s="175" t="s">
        <v>27</v>
      </c>
      <c r="B8" s="176" t="s">
        <v>16</v>
      </c>
      <c r="C8" s="192" t="s">
        <v>577</v>
      </c>
      <c r="D8" s="107" t="s">
        <v>33</v>
      </c>
      <c r="E8" s="107" t="s">
        <v>37</v>
      </c>
      <c r="F8" s="193" t="s">
        <v>309</v>
      </c>
      <c r="G8" s="107" t="s">
        <v>573</v>
      </c>
      <c r="H8" s="51">
        <v>0.66</v>
      </c>
      <c r="I8" s="52">
        <v>0.15</v>
      </c>
    </row>
    <row r="9" spans="1:9" ht="52.5" customHeight="1" x14ac:dyDescent="0.2">
      <c r="A9" s="175" t="s">
        <v>27</v>
      </c>
      <c r="B9" s="176" t="s">
        <v>16</v>
      </c>
      <c r="C9" s="192" t="s">
        <v>82</v>
      </c>
      <c r="D9" s="107" t="s">
        <v>32</v>
      </c>
      <c r="E9" s="107" t="s">
        <v>37</v>
      </c>
      <c r="F9" s="193" t="s">
        <v>310</v>
      </c>
      <c r="G9" s="107" t="s">
        <v>574</v>
      </c>
      <c r="H9" s="51">
        <v>0.98</v>
      </c>
      <c r="I9" s="52">
        <v>0.1</v>
      </c>
    </row>
    <row r="10" spans="1:9" ht="80.099999999999994" customHeight="1" x14ac:dyDescent="0.2">
      <c r="A10" s="175" t="s">
        <v>27</v>
      </c>
      <c r="B10" s="176" t="s">
        <v>16</v>
      </c>
      <c r="C10" s="192" t="s">
        <v>79</v>
      </c>
      <c r="D10" s="107" t="s">
        <v>32</v>
      </c>
      <c r="E10" s="107" t="s">
        <v>37</v>
      </c>
      <c r="F10" s="107" t="s">
        <v>311</v>
      </c>
      <c r="G10" s="107" t="s">
        <v>492</v>
      </c>
      <c r="H10" s="51">
        <v>0.23</v>
      </c>
      <c r="I10" s="52">
        <v>0.1</v>
      </c>
    </row>
    <row r="11" spans="1:9" ht="54.75" customHeight="1" thickBot="1" x14ac:dyDescent="0.25">
      <c r="A11" s="180" t="s">
        <v>29</v>
      </c>
      <c r="B11" s="181" t="s">
        <v>15</v>
      </c>
      <c r="C11" s="194" t="s">
        <v>576</v>
      </c>
      <c r="D11" s="181" t="s">
        <v>32</v>
      </c>
      <c r="E11" s="181" t="s">
        <v>36</v>
      </c>
      <c r="F11" s="181" t="s">
        <v>263</v>
      </c>
      <c r="G11" s="195" t="s">
        <v>575</v>
      </c>
      <c r="H11" s="53">
        <v>0.97</v>
      </c>
      <c r="I11" s="54">
        <v>0.15</v>
      </c>
    </row>
    <row r="12" spans="1:9" ht="15" thickBot="1" x14ac:dyDescent="0.25">
      <c r="A12" s="12"/>
      <c r="B12" s="12"/>
      <c r="C12" s="12"/>
      <c r="D12" s="12"/>
      <c r="E12" s="12"/>
      <c r="F12" s="12"/>
      <c r="G12" s="12"/>
      <c r="H12" s="12"/>
      <c r="I12" s="118">
        <f>SUM(I6:I11)</f>
        <v>1</v>
      </c>
    </row>
    <row r="13" spans="1:9" x14ac:dyDescent="0.2">
      <c r="A13" s="1"/>
      <c r="B13" s="1"/>
      <c r="C13" s="1"/>
      <c r="D13" s="1"/>
      <c r="E13" s="1"/>
      <c r="F13" s="1"/>
      <c r="G13" s="1"/>
      <c r="H13" s="1"/>
      <c r="I13" s="1"/>
    </row>
    <row r="17" spans="2:2" x14ac:dyDescent="0.2">
      <c r="B17" s="21"/>
    </row>
  </sheetData>
  <mergeCells count="2">
    <mergeCell ref="B2:C2"/>
    <mergeCell ref="B3:C3"/>
  </mergeCells>
  <dataValidations count="4">
    <dataValidation type="list" allowBlank="1" showInputMessage="1" showErrorMessage="1" sqref="E6:E11">
      <formula1>amb</formula1>
    </dataValidation>
    <dataValidation type="list" allowBlank="1" showInputMessage="1" showErrorMessage="1" sqref="D6:D11">
      <formula1>dim</formula1>
    </dataValidation>
    <dataValidation type="list" allowBlank="1" showInputMessage="1" showErrorMessage="1" sqref="A6:A11">
      <formula1>obj</formula1>
    </dataValidation>
    <dataValidation type="list" allowBlank="1" showInputMessage="1" showErrorMessage="1" sqref="B6:B11">
      <formula1>pdto</formula1>
    </dataValidation>
  </dataValidations>
  <printOptions horizontalCentered="1"/>
  <pageMargins left="0.31496062992125984" right="0.31496062992125984" top="1.1417322834645669" bottom="0.55118110236220474" header="0.31496062992125984" footer="0.31496062992125984"/>
  <pageSetup paperSize="121" scale="77" orientation="landscape" r:id="rId1"/>
  <headerFooter>
    <oddHeader>&amp;L&amp;G&amp;C&amp;"Verdana,Negrita"&amp;14&amp;U
INDICADORES DE GESTIÓN PARA EQUIPOS DE TRABAJO AÑO:  2016       &amp;R&amp;"Verdana,Normal"Código: F-PD-PC-001
Versión: 02
Fecha de vigencia: 01-01-2013
Página: &amp;P de &amp;N</oddHeader>
  </headerFooter>
  <rowBreaks count="1" manualBreakCount="1">
    <brk id="13" max="16383"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view="pageBreakPreview" topLeftCell="A2" zoomScale="90" zoomScaleNormal="60" zoomScaleSheetLayoutView="90" zoomScalePageLayoutView="70" workbookViewId="0">
      <selection activeCell="C6" sqref="C6"/>
    </sheetView>
  </sheetViews>
  <sheetFormatPr baseColWidth="10" defaultRowHeight="14.25" x14ac:dyDescent="0.2"/>
  <cols>
    <col min="1" max="1" width="26.7109375" style="2" customWidth="1"/>
    <col min="2" max="2" width="22.7109375" style="2" customWidth="1"/>
    <col min="3" max="3" width="36.7109375" style="2" customWidth="1"/>
    <col min="4" max="5" width="10.7109375" style="2" customWidth="1"/>
    <col min="6" max="6" width="36.7109375" style="2" customWidth="1"/>
    <col min="7" max="7" width="31.7109375" style="2" customWidth="1"/>
    <col min="8" max="8" width="9.7109375" style="2" customWidth="1"/>
    <col min="9" max="9" width="8.7109375" style="2" customWidth="1"/>
    <col min="10" max="16384" width="11.42578125" style="2"/>
  </cols>
  <sheetData>
    <row r="2" spans="1:9" ht="18" x14ac:dyDescent="0.25">
      <c r="A2" s="3" t="s">
        <v>3</v>
      </c>
      <c r="B2" s="248" t="s">
        <v>278</v>
      </c>
      <c r="C2" s="248"/>
      <c r="D2" s="4"/>
    </row>
    <row r="3" spans="1:9" ht="18" x14ac:dyDescent="0.25">
      <c r="A3" s="3" t="s">
        <v>2</v>
      </c>
      <c r="B3" s="248" t="s">
        <v>279</v>
      </c>
      <c r="C3" s="248"/>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123" customHeight="1" x14ac:dyDescent="0.2">
      <c r="A6" s="13" t="s">
        <v>28</v>
      </c>
      <c r="B6" s="14" t="s">
        <v>17</v>
      </c>
      <c r="C6" s="14" t="s">
        <v>280</v>
      </c>
      <c r="D6" s="14" t="s">
        <v>32</v>
      </c>
      <c r="E6" s="14" t="s">
        <v>36</v>
      </c>
      <c r="F6" s="14" t="s">
        <v>281</v>
      </c>
      <c r="G6" s="14" t="s">
        <v>282</v>
      </c>
      <c r="H6" s="56">
        <v>0.76</v>
      </c>
      <c r="I6" s="57">
        <v>0.3</v>
      </c>
    </row>
    <row r="7" spans="1:9" ht="75" customHeight="1" x14ac:dyDescent="0.2">
      <c r="A7" s="13" t="s">
        <v>28</v>
      </c>
      <c r="B7" s="14" t="s">
        <v>17</v>
      </c>
      <c r="C7" s="14" t="s">
        <v>283</v>
      </c>
      <c r="D7" s="14" t="s">
        <v>32</v>
      </c>
      <c r="E7" s="14" t="s">
        <v>37</v>
      </c>
      <c r="F7" s="14" t="s">
        <v>284</v>
      </c>
      <c r="G7" s="14" t="s">
        <v>285</v>
      </c>
      <c r="H7" s="126">
        <v>0.99350000000000005</v>
      </c>
      <c r="I7" s="57">
        <v>0.2</v>
      </c>
    </row>
    <row r="8" spans="1:9" ht="66" customHeight="1" x14ac:dyDescent="0.2">
      <c r="A8" s="15" t="s">
        <v>28</v>
      </c>
      <c r="B8" s="16" t="s">
        <v>17</v>
      </c>
      <c r="C8" s="16" t="s">
        <v>286</v>
      </c>
      <c r="D8" s="16" t="s">
        <v>32</v>
      </c>
      <c r="E8" s="16" t="s">
        <v>37</v>
      </c>
      <c r="F8" s="16" t="s">
        <v>287</v>
      </c>
      <c r="G8" s="16" t="s">
        <v>288</v>
      </c>
      <c r="H8" s="51">
        <v>0.97</v>
      </c>
      <c r="I8" s="52">
        <v>0.2</v>
      </c>
    </row>
    <row r="9" spans="1:9" ht="63" customHeight="1" x14ac:dyDescent="0.2">
      <c r="A9" s="15" t="s">
        <v>29</v>
      </c>
      <c r="B9" s="16" t="s">
        <v>15</v>
      </c>
      <c r="C9" s="16" t="s">
        <v>67</v>
      </c>
      <c r="D9" s="16" t="s">
        <v>32</v>
      </c>
      <c r="E9" s="16" t="s">
        <v>36</v>
      </c>
      <c r="F9" s="16" t="s">
        <v>242</v>
      </c>
      <c r="G9" s="16" t="s">
        <v>410</v>
      </c>
      <c r="H9" s="69">
        <v>0.91</v>
      </c>
      <c r="I9" s="52">
        <v>0.3</v>
      </c>
    </row>
    <row r="10" spans="1:9" ht="15" thickBot="1" x14ac:dyDescent="0.25">
      <c r="A10" s="1"/>
      <c r="B10" s="1"/>
      <c r="C10" s="1"/>
      <c r="D10" s="1"/>
      <c r="E10" s="1"/>
      <c r="F10" s="1"/>
      <c r="G10" s="1"/>
      <c r="H10" s="1"/>
      <c r="I10" s="20">
        <f>I6+I7+I8+I9</f>
        <v>1</v>
      </c>
    </row>
    <row r="11" spans="1:9" x14ac:dyDescent="0.2">
      <c r="A11" s="1"/>
      <c r="B11" s="1"/>
      <c r="C11" s="1"/>
      <c r="D11" s="1"/>
      <c r="E11" s="1"/>
      <c r="F11" s="1"/>
      <c r="G11" s="1"/>
      <c r="H11" s="1"/>
      <c r="I11" s="1"/>
    </row>
    <row r="15" spans="1:9" x14ac:dyDescent="0.2">
      <c r="B15" s="21"/>
    </row>
  </sheetData>
  <mergeCells count="2">
    <mergeCell ref="B2:C2"/>
    <mergeCell ref="B3:C3"/>
  </mergeCells>
  <dataValidations count="4">
    <dataValidation type="list" allowBlank="1" showInputMessage="1" showErrorMessage="1" sqref="E6:E9">
      <formula1>amb</formula1>
    </dataValidation>
    <dataValidation type="list" allowBlank="1" showInputMessage="1" showErrorMessage="1" sqref="D6:D9">
      <formula1>dim</formula1>
    </dataValidation>
    <dataValidation type="list" allowBlank="1" showInputMessage="1" showErrorMessage="1" sqref="A6:A9">
      <formula1>obj</formula1>
    </dataValidation>
    <dataValidation type="list" allowBlank="1" showInputMessage="1" showErrorMessage="1" sqref="B6:B9">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BreakPreview" topLeftCell="A6" zoomScale="80" zoomScaleNormal="90" zoomScaleSheetLayoutView="80" zoomScalePageLayoutView="70" workbookViewId="0">
      <selection activeCell="C6" sqref="C6"/>
    </sheetView>
  </sheetViews>
  <sheetFormatPr baseColWidth="10" defaultRowHeight="14.25" x14ac:dyDescent="0.2"/>
  <cols>
    <col min="1" max="1" width="26.7109375" style="2" customWidth="1"/>
    <col min="2" max="2" width="22.7109375" style="2" customWidth="1"/>
    <col min="3" max="3" width="47.85546875" style="2" customWidth="1"/>
    <col min="4" max="5" width="10.7109375" style="2" customWidth="1"/>
    <col min="6" max="6" width="36.7109375" style="2" customWidth="1"/>
    <col min="7" max="7" width="28.7109375" style="2" customWidth="1"/>
    <col min="8" max="8" width="9.7109375" style="2" customWidth="1"/>
    <col min="9" max="9" width="8.7109375" style="50" customWidth="1"/>
    <col min="10" max="16384" width="11.42578125" style="2"/>
  </cols>
  <sheetData>
    <row r="2" spans="1:9" ht="18" x14ac:dyDescent="0.25">
      <c r="A2" s="3" t="s">
        <v>3</v>
      </c>
      <c r="B2" s="255" t="s">
        <v>342</v>
      </c>
      <c r="C2" s="255"/>
      <c r="D2" s="4"/>
    </row>
    <row r="3" spans="1:9" ht="18" x14ac:dyDescent="0.25">
      <c r="A3" s="3" t="s">
        <v>2</v>
      </c>
      <c r="B3" s="153" t="s">
        <v>343</v>
      </c>
      <c r="C3" s="153"/>
      <c r="D3" s="4"/>
    </row>
    <row r="4" spans="1:9" ht="15" thickBot="1" x14ac:dyDescent="0.25"/>
    <row r="5" spans="1:9" s="12" customFormat="1" ht="126" customHeight="1" thickBot="1" x14ac:dyDescent="0.2">
      <c r="A5" s="154" t="s">
        <v>382</v>
      </c>
      <c r="B5" s="155" t="s">
        <v>4</v>
      </c>
      <c r="C5" s="155" t="s">
        <v>0</v>
      </c>
      <c r="D5" s="155" t="s">
        <v>383</v>
      </c>
      <c r="E5" s="155" t="s">
        <v>1</v>
      </c>
      <c r="F5" s="155" t="s">
        <v>384</v>
      </c>
      <c r="G5" s="155" t="s">
        <v>385</v>
      </c>
      <c r="H5" s="155" t="s">
        <v>381</v>
      </c>
      <c r="I5" s="156" t="s">
        <v>386</v>
      </c>
    </row>
    <row r="6" spans="1:9" ht="186.75" customHeight="1" x14ac:dyDescent="0.2">
      <c r="A6" s="46" t="s">
        <v>30</v>
      </c>
      <c r="B6" s="47" t="s">
        <v>5</v>
      </c>
      <c r="C6" s="160" t="s">
        <v>344</v>
      </c>
      <c r="D6" s="47" t="s">
        <v>32</v>
      </c>
      <c r="E6" s="47" t="s">
        <v>36</v>
      </c>
      <c r="F6" s="65" t="s">
        <v>345</v>
      </c>
      <c r="G6" s="47" t="s">
        <v>346</v>
      </c>
      <c r="H6" s="48">
        <v>1</v>
      </c>
      <c r="I6" s="49">
        <v>0.2</v>
      </c>
    </row>
    <row r="7" spans="1:9" ht="147.94999999999999" customHeight="1" x14ac:dyDescent="0.2">
      <c r="A7" s="15" t="s">
        <v>27</v>
      </c>
      <c r="B7" s="158" t="s">
        <v>5</v>
      </c>
      <c r="C7" s="88" t="s">
        <v>347</v>
      </c>
      <c r="D7" s="159" t="s">
        <v>32</v>
      </c>
      <c r="E7" s="16" t="s">
        <v>36</v>
      </c>
      <c r="F7" s="73" t="s">
        <v>348</v>
      </c>
      <c r="G7" s="14" t="s">
        <v>349</v>
      </c>
      <c r="H7" s="51">
        <v>1</v>
      </c>
      <c r="I7" s="52">
        <v>0.1</v>
      </c>
    </row>
    <row r="8" spans="1:9" ht="126" customHeight="1" x14ac:dyDescent="0.2">
      <c r="A8" s="15" t="s">
        <v>30</v>
      </c>
      <c r="B8" s="16" t="s">
        <v>5</v>
      </c>
      <c r="C8" s="14" t="s">
        <v>350</v>
      </c>
      <c r="D8" s="16" t="s">
        <v>33</v>
      </c>
      <c r="E8" s="16" t="s">
        <v>36</v>
      </c>
      <c r="F8" s="73" t="s">
        <v>351</v>
      </c>
      <c r="G8" s="16" t="s">
        <v>578</v>
      </c>
      <c r="H8" s="51">
        <v>1</v>
      </c>
      <c r="I8" s="70">
        <v>0.2</v>
      </c>
    </row>
    <row r="9" spans="1:9" ht="113.25" customHeight="1" x14ac:dyDescent="0.2">
      <c r="A9" s="15" t="s">
        <v>26</v>
      </c>
      <c r="B9" s="16" t="s">
        <v>5</v>
      </c>
      <c r="C9" s="73" t="s">
        <v>352</v>
      </c>
      <c r="D9" s="16" t="s">
        <v>32</v>
      </c>
      <c r="E9" s="16" t="s">
        <v>36</v>
      </c>
      <c r="F9" s="16" t="s">
        <v>353</v>
      </c>
      <c r="G9" s="16" t="s">
        <v>354</v>
      </c>
      <c r="H9" s="51">
        <v>0.8</v>
      </c>
      <c r="I9" s="52">
        <v>0.1</v>
      </c>
    </row>
    <row r="10" spans="1:9" ht="99" customHeight="1" x14ac:dyDescent="0.2">
      <c r="A10" s="15" t="s">
        <v>23</v>
      </c>
      <c r="B10" s="74" t="s">
        <v>8</v>
      </c>
      <c r="C10" s="74" t="s">
        <v>582</v>
      </c>
      <c r="D10" s="68" t="s">
        <v>32</v>
      </c>
      <c r="E10" s="68" t="s">
        <v>36</v>
      </c>
      <c r="F10" s="74" t="s">
        <v>355</v>
      </c>
      <c r="G10" s="74" t="s">
        <v>356</v>
      </c>
      <c r="H10" s="69">
        <v>0.9</v>
      </c>
      <c r="I10" s="70">
        <v>0.2</v>
      </c>
    </row>
    <row r="11" spans="1:9" ht="99.75" customHeight="1" x14ac:dyDescent="0.2">
      <c r="A11" s="121" t="s">
        <v>26</v>
      </c>
      <c r="B11" s="74" t="s">
        <v>8</v>
      </c>
      <c r="C11" s="74" t="s">
        <v>357</v>
      </c>
      <c r="D11" s="68" t="s">
        <v>32</v>
      </c>
      <c r="E11" s="68" t="s">
        <v>36</v>
      </c>
      <c r="F11" s="74" t="s">
        <v>358</v>
      </c>
      <c r="G11" s="74" t="s">
        <v>579</v>
      </c>
      <c r="H11" s="69">
        <v>0.85</v>
      </c>
      <c r="I11" s="70">
        <v>0.1</v>
      </c>
    </row>
    <row r="12" spans="1:9" ht="73.5" customHeight="1" thickBot="1" x14ac:dyDescent="0.25">
      <c r="A12" s="17" t="s">
        <v>29</v>
      </c>
      <c r="B12" s="77" t="s">
        <v>15</v>
      </c>
      <c r="C12" s="161" t="s">
        <v>259</v>
      </c>
      <c r="D12" s="61" t="s">
        <v>32</v>
      </c>
      <c r="E12" s="61" t="s">
        <v>36</v>
      </c>
      <c r="F12" s="77" t="s">
        <v>359</v>
      </c>
      <c r="G12" s="77" t="s">
        <v>581</v>
      </c>
      <c r="H12" s="120">
        <v>0.9</v>
      </c>
      <c r="I12" s="71">
        <v>0.1</v>
      </c>
    </row>
    <row r="13" spans="1:9" ht="15" thickBot="1" x14ac:dyDescent="0.25">
      <c r="A13" s="1"/>
      <c r="B13" s="1"/>
      <c r="C13" s="1"/>
      <c r="D13" s="1"/>
      <c r="E13" s="1"/>
      <c r="F13" s="1"/>
      <c r="G13" s="1" t="s">
        <v>580</v>
      </c>
      <c r="H13" s="1"/>
      <c r="I13" s="93">
        <f>SUM(I6:I12)</f>
        <v>1</v>
      </c>
    </row>
    <row r="14" spans="1:9" x14ac:dyDescent="0.2">
      <c r="A14" s="1"/>
      <c r="B14" s="1"/>
      <c r="C14" s="1"/>
      <c r="D14" s="1"/>
      <c r="E14" s="1"/>
      <c r="F14" s="1"/>
      <c r="G14" s="1"/>
      <c r="H14" s="1"/>
      <c r="I14" s="157"/>
    </row>
    <row r="18" spans="2:2" x14ac:dyDescent="0.2">
      <c r="B18" s="21"/>
    </row>
  </sheetData>
  <mergeCells count="1">
    <mergeCell ref="B2:C2"/>
  </mergeCells>
  <dataValidations count="4">
    <dataValidation type="list" allowBlank="1" showInputMessage="1" showErrorMessage="1" sqref="E6:E12">
      <formula1>amb</formula1>
    </dataValidation>
    <dataValidation type="list" allowBlank="1" showInputMessage="1" showErrorMessage="1" sqref="D6:D12">
      <formula1>dim</formula1>
    </dataValidation>
    <dataValidation type="list" allowBlank="1" showInputMessage="1" showErrorMessage="1" sqref="A6:A12">
      <formula1>obj</formula1>
    </dataValidation>
    <dataValidation type="list" allowBlank="1" showInputMessage="1" showErrorMessage="1" sqref="B6:B12">
      <formula1>pdto</formula1>
    </dataValidation>
  </dataValidations>
  <printOptions horizontalCentered="1"/>
  <pageMargins left="0.31496062992125984" right="0.31496062992125984" top="1.1417322834645669" bottom="0.55118110236220474" header="0.31496062992125984" footer="0.31496062992125984"/>
  <pageSetup paperSize="121" scale="72"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view="pageBreakPreview" zoomScale="90" zoomScaleNormal="90" zoomScaleSheetLayoutView="90" zoomScalePageLayoutView="70" workbookViewId="0">
      <selection activeCell="D6" sqref="D6"/>
    </sheetView>
  </sheetViews>
  <sheetFormatPr baseColWidth="10" defaultColWidth="11.42578125" defaultRowHeight="14.25" x14ac:dyDescent="0.2"/>
  <cols>
    <col min="1" max="1" width="26.7109375" style="2" customWidth="1"/>
    <col min="2" max="2" width="22.7109375" style="2" customWidth="1"/>
    <col min="3" max="3" width="36.7109375" style="2" customWidth="1"/>
    <col min="4" max="5" width="10.7109375" style="2" customWidth="1"/>
    <col min="6" max="6" width="36.7109375" style="2" customWidth="1"/>
    <col min="7" max="7" width="38.7109375" style="2" customWidth="1"/>
    <col min="8" max="8" width="9.7109375" style="2" customWidth="1"/>
    <col min="9" max="9" width="8.85546875" style="2" customWidth="1"/>
    <col min="10" max="16384" width="11.42578125" style="2"/>
  </cols>
  <sheetData>
    <row r="2" spans="1:9" ht="18" x14ac:dyDescent="0.25">
      <c r="A2" s="3" t="s">
        <v>3</v>
      </c>
      <c r="B2" s="247" t="s">
        <v>408</v>
      </c>
      <c r="C2" s="247"/>
      <c r="D2" s="4"/>
    </row>
    <row r="3" spans="1:9" x14ac:dyDescent="0.2">
      <c r="A3" s="3" t="s">
        <v>2</v>
      </c>
      <c r="B3" s="256" t="s">
        <v>589</v>
      </c>
      <c r="C3" s="256"/>
      <c r="D3" s="60"/>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43.5" customHeight="1" x14ac:dyDescent="0.2">
      <c r="A6" s="13" t="s">
        <v>26</v>
      </c>
      <c r="B6" s="16" t="s">
        <v>14</v>
      </c>
      <c r="C6" s="16" t="s">
        <v>583</v>
      </c>
      <c r="D6" s="16" t="s">
        <v>32</v>
      </c>
      <c r="E6" s="16" t="s">
        <v>36</v>
      </c>
      <c r="F6" s="16" t="s">
        <v>116</v>
      </c>
      <c r="G6" s="16" t="s">
        <v>117</v>
      </c>
      <c r="H6" s="56">
        <v>1</v>
      </c>
      <c r="I6" s="57">
        <v>0.2</v>
      </c>
    </row>
    <row r="7" spans="1:9" ht="81.75" customHeight="1" x14ac:dyDescent="0.2">
      <c r="A7" s="15" t="s">
        <v>26</v>
      </c>
      <c r="B7" s="16" t="s">
        <v>14</v>
      </c>
      <c r="C7" s="16" t="s">
        <v>584</v>
      </c>
      <c r="D7" s="16" t="s">
        <v>32</v>
      </c>
      <c r="E7" s="16" t="s">
        <v>36</v>
      </c>
      <c r="F7" s="16" t="s">
        <v>118</v>
      </c>
      <c r="G7" s="16" t="s">
        <v>117</v>
      </c>
      <c r="H7" s="51">
        <v>0.95</v>
      </c>
      <c r="I7" s="52">
        <v>0.1</v>
      </c>
    </row>
    <row r="8" spans="1:9" ht="103.5" customHeight="1" x14ac:dyDescent="0.2">
      <c r="A8" s="15" t="s">
        <v>26</v>
      </c>
      <c r="B8" s="16" t="s">
        <v>14</v>
      </c>
      <c r="C8" s="16" t="s">
        <v>119</v>
      </c>
      <c r="D8" s="16" t="s">
        <v>32</v>
      </c>
      <c r="E8" s="16" t="s">
        <v>37</v>
      </c>
      <c r="F8" s="16" t="s">
        <v>388</v>
      </c>
      <c r="G8" s="16" t="s">
        <v>251</v>
      </c>
      <c r="H8" s="51">
        <v>1</v>
      </c>
      <c r="I8" s="52">
        <v>0.15</v>
      </c>
    </row>
    <row r="9" spans="1:9" ht="135.75" customHeight="1" x14ac:dyDescent="0.2">
      <c r="A9" s="15" t="s">
        <v>26</v>
      </c>
      <c r="B9" s="16" t="s">
        <v>14</v>
      </c>
      <c r="C9" s="16" t="s">
        <v>585</v>
      </c>
      <c r="D9" s="16" t="s">
        <v>32</v>
      </c>
      <c r="E9" s="16" t="s">
        <v>37</v>
      </c>
      <c r="F9" s="16" t="s">
        <v>389</v>
      </c>
      <c r="G9" s="16" t="s">
        <v>409</v>
      </c>
      <c r="H9" s="51">
        <v>1</v>
      </c>
      <c r="I9" s="52">
        <v>0.15</v>
      </c>
    </row>
    <row r="10" spans="1:9" ht="64.5" customHeight="1" x14ac:dyDescent="0.2">
      <c r="A10" s="15" t="s">
        <v>29</v>
      </c>
      <c r="B10" s="16" t="s">
        <v>15</v>
      </c>
      <c r="C10" s="16" t="s">
        <v>586</v>
      </c>
      <c r="D10" s="16" t="s">
        <v>32</v>
      </c>
      <c r="E10" s="16" t="s">
        <v>36</v>
      </c>
      <c r="F10" s="16" t="s">
        <v>390</v>
      </c>
      <c r="G10" s="16" t="s">
        <v>588</v>
      </c>
      <c r="H10" s="51">
        <v>0.9</v>
      </c>
      <c r="I10" s="52">
        <v>0.2</v>
      </c>
    </row>
    <row r="11" spans="1:9" ht="66" customHeight="1" thickBot="1" x14ac:dyDescent="0.25">
      <c r="A11" s="17" t="s">
        <v>29</v>
      </c>
      <c r="B11" s="18" t="s">
        <v>15</v>
      </c>
      <c r="C11" s="18" t="s">
        <v>547</v>
      </c>
      <c r="D11" s="18" t="s">
        <v>32</v>
      </c>
      <c r="E11" s="18" t="s">
        <v>36</v>
      </c>
      <c r="F11" s="18" t="s">
        <v>68</v>
      </c>
      <c r="G11" s="18" t="s">
        <v>587</v>
      </c>
      <c r="H11" s="53">
        <v>0.95</v>
      </c>
      <c r="I11" s="54">
        <v>0.2</v>
      </c>
    </row>
    <row r="12" spans="1:9" ht="15" thickBot="1" x14ac:dyDescent="0.25">
      <c r="A12" s="1"/>
      <c r="B12" s="1"/>
      <c r="C12" s="1"/>
      <c r="D12" s="1"/>
      <c r="E12" s="1"/>
      <c r="F12" s="1"/>
      <c r="G12" s="1"/>
      <c r="H12" s="1"/>
      <c r="I12" s="20">
        <f>SUM(I6:I11)</f>
        <v>1</v>
      </c>
    </row>
    <row r="13" spans="1:9" x14ac:dyDescent="0.2">
      <c r="A13" s="1"/>
      <c r="B13" s="1"/>
      <c r="C13" s="1"/>
      <c r="D13" s="1"/>
      <c r="E13" s="1"/>
      <c r="F13" s="1"/>
      <c r="G13" s="1"/>
      <c r="H13" s="1"/>
      <c r="I13" s="1"/>
    </row>
    <row r="17" spans="2:2" x14ac:dyDescent="0.2">
      <c r="B17" s="21"/>
    </row>
  </sheetData>
  <mergeCells count="2">
    <mergeCell ref="B2:C2"/>
    <mergeCell ref="B3:C3"/>
  </mergeCells>
  <dataValidations count="4">
    <dataValidation type="list" allowBlank="1" showInputMessage="1" showErrorMessage="1" sqref="E6:E11">
      <formula1>amb</formula1>
    </dataValidation>
    <dataValidation type="list" allowBlank="1" showInputMessage="1" showErrorMessage="1" sqref="D6:D11">
      <formula1>dim</formula1>
    </dataValidation>
    <dataValidation type="list" allowBlank="1" showInputMessage="1" showErrorMessage="1" sqref="A6:A11">
      <formula1>obj</formula1>
    </dataValidation>
    <dataValidation type="list" allowBlank="1" showInputMessage="1" showErrorMessage="1" sqref="B6:B11">
      <formula1>pdto</formula1>
    </dataValidation>
  </dataValidations>
  <printOptions horizontalCentered="1"/>
  <pageMargins left="0.31496062992125984" right="0.31496062992125984" top="1.1417322834645669" bottom="0.55118110236220474" header="0.31496062992125984" footer="0.31496062992125984"/>
  <pageSetup paperSize="121" scale="72"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topLeftCell="A8" zoomScale="80" zoomScaleNormal="80" zoomScaleSheetLayoutView="54" zoomScalePageLayoutView="70" workbookViewId="0">
      <selection activeCell="H10" sqref="H10"/>
    </sheetView>
  </sheetViews>
  <sheetFormatPr baseColWidth="10" defaultRowHeight="14.25" x14ac:dyDescent="0.2"/>
  <cols>
    <col min="1" max="1" width="28.7109375" style="2" customWidth="1"/>
    <col min="2" max="2" width="22.7109375" style="2" customWidth="1"/>
    <col min="3" max="3" width="40.7109375" style="2" customWidth="1"/>
    <col min="4" max="5" width="10.7109375" style="2" customWidth="1"/>
    <col min="6" max="6" width="40.7109375" style="2" customWidth="1"/>
    <col min="7" max="7" width="30.7109375" style="2" customWidth="1"/>
    <col min="8" max="8" width="9.7109375" style="2" customWidth="1"/>
    <col min="9" max="9" width="8.85546875" style="2" customWidth="1"/>
    <col min="10" max="16384" width="11.42578125" style="2"/>
  </cols>
  <sheetData>
    <row r="2" spans="1:9" ht="18" x14ac:dyDescent="0.25">
      <c r="A2" s="3" t="s">
        <v>3</v>
      </c>
      <c r="B2" s="247" t="s">
        <v>120</v>
      </c>
      <c r="C2" s="247"/>
      <c r="D2" s="4"/>
    </row>
    <row r="3" spans="1:9" ht="18" x14ac:dyDescent="0.25">
      <c r="A3" s="3" t="s">
        <v>2</v>
      </c>
      <c r="B3" s="247" t="s">
        <v>121</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70.5" customHeight="1" x14ac:dyDescent="0.2">
      <c r="A6" s="13" t="s">
        <v>29</v>
      </c>
      <c r="B6" s="14" t="s">
        <v>15</v>
      </c>
      <c r="C6" s="14" t="s">
        <v>590</v>
      </c>
      <c r="D6" s="14" t="s">
        <v>32</v>
      </c>
      <c r="E6" s="14" t="s">
        <v>36</v>
      </c>
      <c r="F6" s="14" t="s">
        <v>405</v>
      </c>
      <c r="G6" s="14" t="s">
        <v>122</v>
      </c>
      <c r="H6" s="56">
        <v>0.85</v>
      </c>
      <c r="I6" s="57">
        <v>0.2</v>
      </c>
    </row>
    <row r="7" spans="1:9" ht="60" customHeight="1" x14ac:dyDescent="0.2">
      <c r="A7" s="15" t="s">
        <v>29</v>
      </c>
      <c r="B7" s="16" t="s">
        <v>15</v>
      </c>
      <c r="C7" s="16" t="s">
        <v>67</v>
      </c>
      <c r="D7" s="16" t="s">
        <v>32</v>
      </c>
      <c r="E7" s="16" t="s">
        <v>36</v>
      </c>
      <c r="F7" s="16" t="s">
        <v>391</v>
      </c>
      <c r="G7" s="16" t="s">
        <v>406</v>
      </c>
      <c r="H7" s="51">
        <v>0.9</v>
      </c>
      <c r="I7" s="52">
        <v>0.2</v>
      </c>
    </row>
    <row r="8" spans="1:9" ht="103.5" customHeight="1" x14ac:dyDescent="0.2">
      <c r="A8" s="121" t="s">
        <v>29</v>
      </c>
      <c r="B8" s="68" t="s">
        <v>15</v>
      </c>
      <c r="C8" s="68" t="s">
        <v>392</v>
      </c>
      <c r="D8" s="68" t="s">
        <v>32</v>
      </c>
      <c r="E8" s="68" t="s">
        <v>36</v>
      </c>
      <c r="F8" s="68" t="s">
        <v>407</v>
      </c>
      <c r="G8" s="68" t="s">
        <v>393</v>
      </c>
      <c r="H8" s="69">
        <v>0.7</v>
      </c>
      <c r="I8" s="70">
        <v>0.2</v>
      </c>
    </row>
    <row r="9" spans="1:9" ht="159" customHeight="1" x14ac:dyDescent="0.2">
      <c r="A9" s="121" t="s">
        <v>29</v>
      </c>
      <c r="B9" s="68" t="s">
        <v>15</v>
      </c>
      <c r="C9" s="68" t="s">
        <v>594</v>
      </c>
      <c r="D9" s="68" t="s">
        <v>32</v>
      </c>
      <c r="E9" s="68" t="s">
        <v>36</v>
      </c>
      <c r="F9" s="68" t="s">
        <v>394</v>
      </c>
      <c r="G9" s="68" t="s">
        <v>593</v>
      </c>
      <c r="H9" s="69">
        <v>0.8</v>
      </c>
      <c r="I9" s="70">
        <v>0.2</v>
      </c>
    </row>
    <row r="10" spans="1:9" ht="126.75" customHeight="1" thickBot="1" x14ac:dyDescent="0.25">
      <c r="A10" s="17" t="s">
        <v>29</v>
      </c>
      <c r="B10" s="61" t="s">
        <v>15</v>
      </c>
      <c r="C10" s="18" t="s">
        <v>591</v>
      </c>
      <c r="D10" s="18" t="s">
        <v>32</v>
      </c>
      <c r="E10" s="18" t="s">
        <v>36</v>
      </c>
      <c r="F10" s="18" t="s">
        <v>592</v>
      </c>
      <c r="G10" s="18" t="s">
        <v>395</v>
      </c>
      <c r="H10" s="53">
        <v>0.7</v>
      </c>
      <c r="I10" s="54">
        <v>0.2</v>
      </c>
    </row>
    <row r="11" spans="1:9" ht="15" thickBot="1" x14ac:dyDescent="0.25">
      <c r="A11" s="1"/>
      <c r="B11" s="1"/>
      <c r="C11" s="1"/>
      <c r="D11" s="1"/>
      <c r="E11" s="1"/>
      <c r="F11" s="1"/>
      <c r="G11" s="1"/>
      <c r="H11" s="1"/>
      <c r="I11" s="20">
        <f>SUM(I6:I10)</f>
        <v>1</v>
      </c>
    </row>
    <row r="12" spans="1:9" x14ac:dyDescent="0.2">
      <c r="A12" s="1"/>
      <c r="B12" s="1"/>
      <c r="C12" s="1"/>
      <c r="D12" s="1"/>
      <c r="E12" s="1"/>
      <c r="F12" s="1"/>
      <c r="G12" s="1"/>
      <c r="H12" s="1"/>
      <c r="I12" s="1"/>
    </row>
    <row r="16" spans="1:9" x14ac:dyDescent="0.2">
      <c r="B16" s="21"/>
    </row>
  </sheetData>
  <mergeCells count="2">
    <mergeCell ref="B2:C2"/>
    <mergeCell ref="B3:C3"/>
  </mergeCells>
  <dataValidations count="4">
    <dataValidation type="list" allowBlank="1" showInputMessage="1" showErrorMessage="1" sqref="E6:E10">
      <formula1>amb</formula1>
    </dataValidation>
    <dataValidation type="list" allowBlank="1" showInputMessage="1" showErrorMessage="1" sqref="D6:D10">
      <formula1>dim</formula1>
    </dataValidation>
    <dataValidation type="list" allowBlank="1" showInputMessage="1" showErrorMessage="1" sqref="A6:A10">
      <formula1>obj</formula1>
    </dataValidation>
    <dataValidation type="list" allowBlank="1" showInputMessage="1" showErrorMessage="1" sqref="B6:B10">
      <formula1>pdto</formula1>
    </dataValidation>
  </dataValidations>
  <printOptions horizontalCentered="1"/>
  <pageMargins left="0.31496062992125984" right="0.31496062992125984" top="1.1417322834645669" bottom="0.55118110236220474" header="0.31496062992125984" footer="0.31496062992125984"/>
  <pageSetup paperSize="121" scale="75"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view="pageBreakPreview" zoomScale="90" zoomScaleNormal="60" zoomScaleSheetLayoutView="90" zoomScalePageLayoutView="70" workbookViewId="0">
      <selection activeCell="C11" sqref="C11"/>
    </sheetView>
  </sheetViews>
  <sheetFormatPr baseColWidth="10" defaultRowHeight="14.25" x14ac:dyDescent="0.2"/>
  <cols>
    <col min="1" max="1" width="28.7109375" style="2" customWidth="1"/>
    <col min="2" max="2" width="22.7109375" style="2" customWidth="1"/>
    <col min="3" max="3" width="36.7109375" style="2" customWidth="1"/>
    <col min="4" max="5" width="10.7109375" style="2" customWidth="1"/>
    <col min="6" max="6" width="40.7109375" style="2" customWidth="1"/>
    <col min="7" max="7" width="26.85546875" style="2" customWidth="1"/>
    <col min="8" max="8" width="9.7109375" style="2" customWidth="1"/>
    <col min="9" max="9" width="8.7109375" style="2" customWidth="1"/>
    <col min="10" max="16384" width="11.42578125" style="2"/>
  </cols>
  <sheetData>
    <row r="2" spans="1:9" ht="18" customHeight="1" x14ac:dyDescent="0.2">
      <c r="A2" s="3" t="s">
        <v>219</v>
      </c>
      <c r="B2" s="247" t="s">
        <v>416</v>
      </c>
      <c r="C2" s="247"/>
      <c r="D2" s="247"/>
      <c r="E2" s="247"/>
    </row>
    <row r="3" spans="1:9" ht="18" x14ac:dyDescent="0.25">
      <c r="A3" s="3" t="s">
        <v>2</v>
      </c>
      <c r="B3" s="247" t="s">
        <v>404</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56.1" customHeight="1" x14ac:dyDescent="0.2">
      <c r="A6" s="46" t="s">
        <v>29</v>
      </c>
      <c r="B6" s="47" t="s">
        <v>15</v>
      </c>
      <c r="C6" s="47" t="s">
        <v>220</v>
      </c>
      <c r="D6" s="47" t="s">
        <v>32</v>
      </c>
      <c r="E6" s="47" t="s">
        <v>36</v>
      </c>
      <c r="F6" s="47" t="s">
        <v>221</v>
      </c>
      <c r="G6" s="47" t="s">
        <v>222</v>
      </c>
      <c r="H6" s="66">
        <v>1</v>
      </c>
      <c r="I6" s="67">
        <v>0.25</v>
      </c>
    </row>
    <row r="7" spans="1:9" ht="92.1" customHeight="1" x14ac:dyDescent="0.2">
      <c r="A7" s="15" t="s">
        <v>18</v>
      </c>
      <c r="B7" s="16" t="s">
        <v>13</v>
      </c>
      <c r="C7" s="109" t="s">
        <v>253</v>
      </c>
      <c r="D7" s="109" t="s">
        <v>35</v>
      </c>
      <c r="E7" s="109" t="s">
        <v>37</v>
      </c>
      <c r="F7" s="14" t="s">
        <v>223</v>
      </c>
      <c r="G7" s="14" t="s">
        <v>599</v>
      </c>
      <c r="H7" s="56">
        <v>0.91</v>
      </c>
      <c r="I7" s="52">
        <v>0.2</v>
      </c>
    </row>
    <row r="8" spans="1:9" ht="99.95" customHeight="1" x14ac:dyDescent="0.2">
      <c r="A8" s="15" t="s">
        <v>18</v>
      </c>
      <c r="B8" s="16" t="s">
        <v>13</v>
      </c>
      <c r="C8" s="110" t="s">
        <v>304</v>
      </c>
      <c r="D8" s="109" t="s">
        <v>32</v>
      </c>
      <c r="E8" s="109" t="s">
        <v>37</v>
      </c>
      <c r="F8" s="14" t="s">
        <v>224</v>
      </c>
      <c r="G8" s="14" t="s">
        <v>598</v>
      </c>
      <c r="H8" s="56">
        <v>1</v>
      </c>
      <c r="I8" s="52">
        <v>0.1</v>
      </c>
    </row>
    <row r="9" spans="1:9" ht="92.1" customHeight="1" x14ac:dyDescent="0.2">
      <c r="A9" s="15" t="s">
        <v>18</v>
      </c>
      <c r="B9" s="16" t="s">
        <v>13</v>
      </c>
      <c r="C9" s="14" t="s">
        <v>254</v>
      </c>
      <c r="D9" s="14" t="s">
        <v>35</v>
      </c>
      <c r="E9" s="14" t="s">
        <v>37</v>
      </c>
      <c r="F9" s="14" t="s">
        <v>252</v>
      </c>
      <c r="G9" s="14" t="s">
        <v>597</v>
      </c>
      <c r="H9" s="56">
        <v>0.83</v>
      </c>
      <c r="I9" s="52">
        <v>0.1</v>
      </c>
    </row>
    <row r="10" spans="1:9" ht="60" customHeight="1" x14ac:dyDescent="0.2">
      <c r="A10" s="15" t="s">
        <v>18</v>
      </c>
      <c r="B10" s="16" t="s">
        <v>13</v>
      </c>
      <c r="C10" s="14" t="s">
        <v>255</v>
      </c>
      <c r="D10" s="14" t="s">
        <v>32</v>
      </c>
      <c r="E10" s="14" t="s">
        <v>36</v>
      </c>
      <c r="F10" s="14" t="s">
        <v>225</v>
      </c>
      <c r="G10" s="14" t="s">
        <v>596</v>
      </c>
      <c r="H10" s="56">
        <v>1</v>
      </c>
      <c r="I10" s="52">
        <v>0.1</v>
      </c>
    </row>
    <row r="11" spans="1:9" ht="93" customHeight="1" thickBot="1" x14ac:dyDescent="0.25">
      <c r="A11" s="17" t="s">
        <v>18</v>
      </c>
      <c r="B11" s="18" t="s">
        <v>13</v>
      </c>
      <c r="C11" s="111" t="s">
        <v>256</v>
      </c>
      <c r="D11" s="111" t="s">
        <v>35</v>
      </c>
      <c r="E11" s="111" t="s">
        <v>37</v>
      </c>
      <c r="F11" s="112" t="s">
        <v>226</v>
      </c>
      <c r="G11" s="111" t="s">
        <v>595</v>
      </c>
      <c r="H11" s="113" t="s">
        <v>227</v>
      </c>
      <c r="I11" s="54">
        <v>0.25</v>
      </c>
    </row>
    <row r="12" spans="1:9" ht="15" thickBot="1" x14ac:dyDescent="0.25">
      <c r="A12" s="1"/>
      <c r="B12" s="1"/>
      <c r="C12" s="1"/>
      <c r="D12" s="1"/>
      <c r="E12" s="1"/>
      <c r="F12" s="1"/>
      <c r="G12" s="1"/>
      <c r="H12" s="1"/>
      <c r="I12" s="20">
        <f>SUM(I6:I11)</f>
        <v>1</v>
      </c>
    </row>
    <row r="13" spans="1:9" x14ac:dyDescent="0.2">
      <c r="A13" s="1"/>
      <c r="B13" s="1"/>
      <c r="C13" s="1"/>
      <c r="D13" s="1"/>
      <c r="E13" s="1"/>
      <c r="F13" s="1"/>
      <c r="G13" s="1"/>
      <c r="H13" s="1"/>
      <c r="I13" s="1"/>
    </row>
    <row r="17" spans="2:2" x14ac:dyDescent="0.2">
      <c r="B17" s="21"/>
    </row>
  </sheetData>
  <mergeCells count="2">
    <mergeCell ref="B3:C3"/>
    <mergeCell ref="B2:E2"/>
  </mergeCells>
  <dataValidations count="4">
    <dataValidation type="list" allowBlank="1" showInputMessage="1" showErrorMessage="1" sqref="E6">
      <formula1>amb</formula1>
    </dataValidation>
    <dataValidation type="list" allowBlank="1" showInputMessage="1" showErrorMessage="1" sqref="D6">
      <formula1>dim</formula1>
    </dataValidation>
    <dataValidation type="list" allowBlank="1" showInputMessage="1" showErrorMessage="1" sqref="A6:A11">
      <formula1>obj</formula1>
    </dataValidation>
    <dataValidation type="list" allowBlank="1" showInputMessage="1" showErrorMessage="1" sqref="B6:B11">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rowBreaks count="1" manualBreakCount="1">
    <brk id="9" max="16383"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BreakPreview" topLeftCell="A4" zoomScale="90" zoomScaleNormal="60" zoomScaleSheetLayoutView="90" zoomScalePageLayoutView="70" workbookViewId="0">
      <selection activeCell="C6" sqref="C6"/>
    </sheetView>
  </sheetViews>
  <sheetFormatPr baseColWidth="10" defaultRowHeight="14.25" x14ac:dyDescent="0.2"/>
  <cols>
    <col min="1" max="1" width="28.7109375" style="2" customWidth="1"/>
    <col min="2" max="2" width="22.7109375" style="2" customWidth="1"/>
    <col min="3" max="3" width="46.7109375" style="2" customWidth="1"/>
    <col min="4" max="5" width="10.7109375" style="2" customWidth="1"/>
    <col min="6" max="6" width="40.7109375" style="2" customWidth="1"/>
    <col min="7" max="7" width="28.7109375" style="2" customWidth="1"/>
    <col min="8" max="8" width="9.7109375" style="2" customWidth="1"/>
    <col min="9" max="9" width="8.7109375" style="2" customWidth="1"/>
    <col min="10" max="16384" width="11.42578125" style="2"/>
  </cols>
  <sheetData>
    <row r="2" spans="1:9" ht="18" x14ac:dyDescent="0.25">
      <c r="A2" s="3" t="s">
        <v>3</v>
      </c>
      <c r="B2" s="247" t="s">
        <v>396</v>
      </c>
      <c r="C2" s="247"/>
      <c r="D2" s="4"/>
    </row>
    <row r="3" spans="1:9" ht="18" x14ac:dyDescent="0.25">
      <c r="A3" s="3" t="s">
        <v>2</v>
      </c>
      <c r="B3" s="247" t="s">
        <v>397</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87.95" customHeight="1" x14ac:dyDescent="0.2">
      <c r="A6" s="13" t="s">
        <v>25</v>
      </c>
      <c r="B6" s="14" t="s">
        <v>9</v>
      </c>
      <c r="C6" s="14" t="s">
        <v>455</v>
      </c>
      <c r="D6" s="14" t="s">
        <v>32</v>
      </c>
      <c r="E6" s="14" t="s">
        <v>36</v>
      </c>
      <c r="F6" s="14" t="s">
        <v>300</v>
      </c>
      <c r="G6" s="14" t="s">
        <v>601</v>
      </c>
      <c r="H6" s="56">
        <v>1</v>
      </c>
      <c r="I6" s="57">
        <v>0.15</v>
      </c>
    </row>
    <row r="7" spans="1:9" ht="159.94999999999999" customHeight="1" x14ac:dyDescent="0.2">
      <c r="A7" s="15" t="s">
        <v>25</v>
      </c>
      <c r="B7" s="16" t="s">
        <v>9</v>
      </c>
      <c r="C7" s="16" t="s">
        <v>403</v>
      </c>
      <c r="D7" s="16" t="s">
        <v>32</v>
      </c>
      <c r="E7" s="16" t="s">
        <v>37</v>
      </c>
      <c r="F7" s="141" t="s">
        <v>301</v>
      </c>
      <c r="G7" s="16" t="s">
        <v>398</v>
      </c>
      <c r="H7" s="51">
        <v>1</v>
      </c>
      <c r="I7" s="52">
        <v>0.15</v>
      </c>
    </row>
    <row r="8" spans="1:9" ht="99.95" customHeight="1" x14ac:dyDescent="0.2">
      <c r="A8" s="15" t="s">
        <v>26</v>
      </c>
      <c r="B8" s="16" t="s">
        <v>11</v>
      </c>
      <c r="C8" s="16" t="s">
        <v>607</v>
      </c>
      <c r="D8" s="16" t="s">
        <v>32</v>
      </c>
      <c r="E8" s="16" t="s">
        <v>36</v>
      </c>
      <c r="F8" s="16" t="s">
        <v>456</v>
      </c>
      <c r="G8" s="16" t="s">
        <v>602</v>
      </c>
      <c r="H8" s="51">
        <v>1</v>
      </c>
      <c r="I8" s="52">
        <v>0.15</v>
      </c>
    </row>
    <row r="9" spans="1:9" ht="114" customHeight="1" x14ac:dyDescent="0.2">
      <c r="A9" s="15" t="s">
        <v>26</v>
      </c>
      <c r="B9" s="16" t="s">
        <v>11</v>
      </c>
      <c r="C9" s="14" t="s">
        <v>402</v>
      </c>
      <c r="D9" s="14" t="s">
        <v>32</v>
      </c>
      <c r="E9" s="14" t="s">
        <v>37</v>
      </c>
      <c r="F9" s="14" t="s">
        <v>302</v>
      </c>
      <c r="G9" s="14" t="s">
        <v>603</v>
      </c>
      <c r="H9" s="51">
        <v>1</v>
      </c>
      <c r="I9" s="52">
        <v>0.15</v>
      </c>
    </row>
    <row r="10" spans="1:9" ht="111.95" customHeight="1" x14ac:dyDescent="0.2">
      <c r="A10" s="15" t="s">
        <v>24</v>
      </c>
      <c r="B10" s="16" t="s">
        <v>10</v>
      </c>
      <c r="C10" s="14" t="s">
        <v>401</v>
      </c>
      <c r="D10" s="14" t="s">
        <v>32</v>
      </c>
      <c r="E10" s="14" t="s">
        <v>37</v>
      </c>
      <c r="F10" s="14" t="s">
        <v>457</v>
      </c>
      <c r="G10" s="14" t="s">
        <v>604</v>
      </c>
      <c r="H10" s="51">
        <v>1</v>
      </c>
      <c r="I10" s="52">
        <v>0.15</v>
      </c>
    </row>
    <row r="11" spans="1:9" ht="111.95" customHeight="1" x14ac:dyDescent="0.2">
      <c r="A11" s="15" t="s">
        <v>24</v>
      </c>
      <c r="B11" s="16" t="s">
        <v>10</v>
      </c>
      <c r="C11" s="16" t="s">
        <v>400</v>
      </c>
      <c r="D11" s="16" t="s">
        <v>32</v>
      </c>
      <c r="E11" s="16" t="s">
        <v>37</v>
      </c>
      <c r="F11" s="16" t="s">
        <v>458</v>
      </c>
      <c r="G11" s="16" t="s">
        <v>605</v>
      </c>
      <c r="H11" s="51">
        <v>1</v>
      </c>
      <c r="I11" s="52">
        <v>0.15</v>
      </c>
    </row>
    <row r="12" spans="1:9" ht="56.1" customHeight="1" x14ac:dyDescent="0.2">
      <c r="A12" s="15" t="s">
        <v>29</v>
      </c>
      <c r="B12" s="16" t="s">
        <v>15</v>
      </c>
      <c r="C12" s="16" t="s">
        <v>606</v>
      </c>
      <c r="D12" s="16" t="s">
        <v>32</v>
      </c>
      <c r="E12" s="16" t="s">
        <v>36</v>
      </c>
      <c r="F12" s="16" t="s">
        <v>303</v>
      </c>
      <c r="G12" s="16" t="s">
        <v>399</v>
      </c>
      <c r="H12" s="51">
        <v>1</v>
      </c>
      <c r="I12" s="52">
        <v>0.1</v>
      </c>
    </row>
    <row r="13" spans="1:9" ht="15" thickBot="1" x14ac:dyDescent="0.25">
      <c r="A13" s="1"/>
      <c r="B13" s="1"/>
      <c r="C13" s="1"/>
      <c r="D13" s="1"/>
      <c r="E13" s="1"/>
      <c r="F13" s="1"/>
      <c r="G13" s="1"/>
      <c r="H13" s="1"/>
      <c r="I13" s="20">
        <f>SUM(I6:I12)</f>
        <v>1</v>
      </c>
    </row>
    <row r="14" spans="1:9" x14ac:dyDescent="0.2">
      <c r="A14" s="1"/>
      <c r="B14" s="1"/>
      <c r="C14" s="1"/>
      <c r="D14" s="1"/>
      <c r="E14" s="1"/>
      <c r="F14" s="1"/>
      <c r="G14" s="1"/>
      <c r="H14" s="1"/>
      <c r="I14" s="1"/>
    </row>
    <row r="18" spans="2:2" x14ac:dyDescent="0.2">
      <c r="B18" s="21"/>
    </row>
  </sheetData>
  <mergeCells count="2">
    <mergeCell ref="B2:C2"/>
    <mergeCell ref="B3:C3"/>
  </mergeCells>
  <dataValidations count="4">
    <dataValidation type="list" allowBlank="1" showInputMessage="1" showErrorMessage="1" sqref="E6:E12">
      <formula1>amb</formula1>
    </dataValidation>
    <dataValidation type="list" allowBlank="1" showInputMessage="1" showErrorMessage="1" sqref="D6:D12">
      <formula1>dim</formula1>
    </dataValidation>
    <dataValidation type="list" allowBlank="1" showInputMessage="1" showErrorMessage="1" sqref="A6:A12">
      <formula1>obj</formula1>
    </dataValidation>
    <dataValidation type="list" allowBlank="1" showInputMessage="1" showErrorMessage="1" sqref="B6:B12">
      <formula1>pdto</formula1>
    </dataValidation>
  </dataValidations>
  <printOptions horizontalCentered="1"/>
  <pageMargins left="0.31496062992125984" right="0.31496062992125984" top="1.1417322834645669" bottom="0.55118110236220474" header="0.31496062992125984" footer="0.31496062992125984"/>
  <pageSetup paperSize="121" scale="75"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5"/>
  <sheetViews>
    <sheetView topLeftCell="A6" zoomScale="90" zoomScaleNormal="90" zoomScaleSheetLayoutView="90" zoomScalePageLayoutView="70" workbookViewId="0">
      <selection activeCell="G9" sqref="G9"/>
    </sheetView>
  </sheetViews>
  <sheetFormatPr baseColWidth="10" defaultColWidth="11.42578125" defaultRowHeight="14.25" x14ac:dyDescent="0.2"/>
  <cols>
    <col min="1" max="1" width="28.7109375" style="2" customWidth="1"/>
    <col min="2" max="2" width="22.7109375" style="2" customWidth="1"/>
    <col min="3" max="3" width="36.7109375" style="2" customWidth="1"/>
    <col min="4" max="5" width="10.7109375" style="2" customWidth="1"/>
    <col min="6" max="6" width="40.7109375" style="2" customWidth="1"/>
    <col min="7" max="7" width="26.5703125" style="2" customWidth="1"/>
    <col min="8" max="8" width="9.7109375" style="2" customWidth="1"/>
    <col min="9" max="9" width="8.7109375" style="2" customWidth="1"/>
    <col min="10" max="16384" width="11.42578125" style="2"/>
  </cols>
  <sheetData>
    <row r="2" spans="1:9" ht="18" customHeight="1" x14ac:dyDescent="0.25">
      <c r="A2" s="3" t="s">
        <v>3</v>
      </c>
      <c r="B2" s="183" t="s">
        <v>123</v>
      </c>
      <c r="C2" s="184"/>
      <c r="D2" s="185"/>
    </row>
    <row r="3" spans="1:9" ht="18" x14ac:dyDescent="0.25">
      <c r="A3" s="3" t="s">
        <v>2</v>
      </c>
      <c r="B3" s="257" t="s">
        <v>124</v>
      </c>
      <c r="C3" s="256"/>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78.75" customHeight="1" x14ac:dyDescent="0.2">
      <c r="A6" s="13" t="s">
        <v>25</v>
      </c>
      <c r="B6" s="14" t="s">
        <v>9</v>
      </c>
      <c r="C6" s="14" t="s">
        <v>125</v>
      </c>
      <c r="D6" s="14" t="s">
        <v>32</v>
      </c>
      <c r="E6" s="14" t="s">
        <v>36</v>
      </c>
      <c r="F6" s="14" t="s">
        <v>257</v>
      </c>
      <c r="G6" s="16" t="s">
        <v>126</v>
      </c>
      <c r="H6" s="56">
        <v>1</v>
      </c>
      <c r="I6" s="57">
        <v>0.25</v>
      </c>
    </row>
    <row r="7" spans="1:9" ht="78" customHeight="1" x14ac:dyDescent="0.2">
      <c r="A7" s="15" t="s">
        <v>25</v>
      </c>
      <c r="B7" s="16" t="s">
        <v>9</v>
      </c>
      <c r="C7" s="16" t="s">
        <v>127</v>
      </c>
      <c r="D7" s="16" t="s">
        <v>32</v>
      </c>
      <c r="E7" s="16" t="s">
        <v>36</v>
      </c>
      <c r="F7" s="14" t="s">
        <v>258</v>
      </c>
      <c r="G7" s="16" t="s">
        <v>126</v>
      </c>
      <c r="H7" s="56">
        <v>1</v>
      </c>
      <c r="I7" s="57">
        <v>0.25</v>
      </c>
    </row>
    <row r="8" spans="1:9" ht="127.5" customHeight="1" x14ac:dyDescent="0.2">
      <c r="A8" s="15" t="s">
        <v>28</v>
      </c>
      <c r="B8" s="16" t="s">
        <v>7</v>
      </c>
      <c r="C8" s="16" t="s">
        <v>105</v>
      </c>
      <c r="D8" s="16" t="s">
        <v>32</v>
      </c>
      <c r="E8" s="16" t="s">
        <v>36</v>
      </c>
      <c r="F8" s="16" t="s">
        <v>128</v>
      </c>
      <c r="G8" s="16" t="s">
        <v>129</v>
      </c>
      <c r="H8" s="56">
        <v>1</v>
      </c>
      <c r="I8" s="57">
        <v>0.25</v>
      </c>
    </row>
    <row r="9" spans="1:9" ht="56.1" customHeight="1" thickBot="1" x14ac:dyDescent="0.25">
      <c r="A9" s="17" t="s">
        <v>29</v>
      </c>
      <c r="B9" s="18" t="s">
        <v>15</v>
      </c>
      <c r="C9" s="18" t="s">
        <v>67</v>
      </c>
      <c r="D9" s="18" t="s">
        <v>32</v>
      </c>
      <c r="E9" s="18" t="s">
        <v>36</v>
      </c>
      <c r="F9" s="18" t="s">
        <v>130</v>
      </c>
      <c r="G9" s="61" t="s">
        <v>131</v>
      </c>
      <c r="H9" s="62">
        <v>1</v>
      </c>
      <c r="I9" s="63">
        <v>0.25</v>
      </c>
    </row>
    <row r="10" spans="1:9" ht="15" thickBot="1" x14ac:dyDescent="0.25">
      <c r="A10" s="1"/>
      <c r="B10" s="1"/>
      <c r="C10" s="1"/>
      <c r="D10" s="1"/>
      <c r="E10" s="1"/>
      <c r="F10" s="1"/>
      <c r="G10" s="1"/>
      <c r="H10" s="1"/>
      <c r="I10" s="20">
        <f>SUM(I6:I9)</f>
        <v>1</v>
      </c>
    </row>
    <row r="11" spans="1:9" x14ac:dyDescent="0.2">
      <c r="A11" s="1"/>
      <c r="B11" s="1"/>
      <c r="C11" s="1"/>
      <c r="D11" s="1"/>
      <c r="E11" s="1"/>
      <c r="F11" s="1"/>
      <c r="G11" s="1"/>
      <c r="H11" s="1"/>
      <c r="I11" s="1"/>
    </row>
    <row r="15" spans="1:9" x14ac:dyDescent="0.2">
      <c r="B15" s="21"/>
    </row>
  </sheetData>
  <mergeCells count="1">
    <mergeCell ref="B3:C3"/>
  </mergeCells>
  <dataValidations count="4">
    <dataValidation type="list" allowBlank="1" showInputMessage="1" showErrorMessage="1" sqref="E6:E9">
      <formula1>amb</formula1>
    </dataValidation>
    <dataValidation type="list" allowBlank="1" showInputMessage="1" showErrorMessage="1" sqref="D6:D9">
      <formula1>dim</formula1>
    </dataValidation>
    <dataValidation type="list" allowBlank="1" showInputMessage="1" showErrorMessage="1" sqref="A6:A9">
      <formula1>obj</formula1>
    </dataValidation>
    <dataValidation type="list" allowBlank="1" showInputMessage="1" showErrorMessage="1" sqref="B6:B9">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view="pageBreakPreview" zoomScale="80" zoomScaleNormal="100" zoomScaleSheetLayoutView="80" zoomScalePageLayoutView="110" workbookViewId="0">
      <selection activeCell="C7" sqref="C7"/>
    </sheetView>
  </sheetViews>
  <sheetFormatPr baseColWidth="10" defaultRowHeight="14.25" x14ac:dyDescent="0.2"/>
  <cols>
    <col min="1" max="1" width="28.7109375" style="2" customWidth="1"/>
    <col min="2" max="2" width="22.7109375" style="2" customWidth="1"/>
    <col min="3" max="3" width="32.7109375" style="2" customWidth="1"/>
    <col min="4" max="5" width="10.7109375" style="2" customWidth="1"/>
    <col min="6" max="6" width="42.7109375" style="2" customWidth="1"/>
    <col min="7" max="7" width="26.7109375" style="2" customWidth="1"/>
    <col min="8" max="8" width="9.7109375" style="2" customWidth="1"/>
    <col min="9" max="9" width="8.7109375" style="2" customWidth="1"/>
    <col min="10" max="16384" width="11.42578125" style="2"/>
  </cols>
  <sheetData>
    <row r="2" spans="1:9" ht="18" x14ac:dyDescent="0.25">
      <c r="A2" s="3" t="s">
        <v>3</v>
      </c>
      <c r="B2" s="248" t="s">
        <v>93</v>
      </c>
      <c r="C2" s="248"/>
      <c r="D2" s="4"/>
    </row>
    <row r="3" spans="1:9" ht="18" x14ac:dyDescent="0.25">
      <c r="A3" s="3" t="s">
        <v>2</v>
      </c>
      <c r="B3" s="248" t="s">
        <v>94</v>
      </c>
      <c r="C3" s="248"/>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s="50" customFormat="1" ht="57.75" customHeight="1" x14ac:dyDescent="0.2">
      <c r="A6" s="46" t="s">
        <v>22</v>
      </c>
      <c r="B6" s="47" t="s">
        <v>6</v>
      </c>
      <c r="C6" s="47" t="s">
        <v>609</v>
      </c>
      <c r="D6" s="47" t="s">
        <v>32</v>
      </c>
      <c r="E6" s="47" t="s">
        <v>36</v>
      </c>
      <c r="F6" s="47" t="s">
        <v>95</v>
      </c>
      <c r="G6" s="47" t="s">
        <v>96</v>
      </c>
      <c r="H6" s="48">
        <v>0.75</v>
      </c>
      <c r="I6" s="49">
        <v>0.2</v>
      </c>
    </row>
    <row r="7" spans="1:9" ht="85.5" customHeight="1" x14ac:dyDescent="0.2">
      <c r="A7" s="15" t="s">
        <v>26</v>
      </c>
      <c r="B7" s="16" t="s">
        <v>14</v>
      </c>
      <c r="C7" s="16" t="s">
        <v>608</v>
      </c>
      <c r="D7" s="16" t="s">
        <v>32</v>
      </c>
      <c r="E7" s="16" t="s">
        <v>36</v>
      </c>
      <c r="F7" s="16" t="s">
        <v>97</v>
      </c>
      <c r="G7" s="16" t="s">
        <v>98</v>
      </c>
      <c r="H7" s="51">
        <v>1</v>
      </c>
      <c r="I7" s="52">
        <v>0.2</v>
      </c>
    </row>
    <row r="8" spans="1:9" ht="52.5" customHeight="1" x14ac:dyDescent="0.2">
      <c r="A8" s="15" t="s">
        <v>29</v>
      </c>
      <c r="B8" s="16" t="s">
        <v>15</v>
      </c>
      <c r="C8" s="16" t="s">
        <v>99</v>
      </c>
      <c r="D8" s="16" t="s">
        <v>32</v>
      </c>
      <c r="E8" s="16" t="s">
        <v>36</v>
      </c>
      <c r="F8" s="16" t="s">
        <v>100</v>
      </c>
      <c r="G8" s="16" t="s">
        <v>101</v>
      </c>
      <c r="H8" s="51">
        <v>0.8</v>
      </c>
      <c r="I8" s="52">
        <v>0.2</v>
      </c>
    </row>
    <row r="9" spans="1:9" ht="110.25" customHeight="1" x14ac:dyDescent="0.2">
      <c r="A9" s="15" t="s">
        <v>29</v>
      </c>
      <c r="B9" s="16" t="s">
        <v>14</v>
      </c>
      <c r="C9" s="16" t="s">
        <v>102</v>
      </c>
      <c r="D9" s="16" t="s">
        <v>32</v>
      </c>
      <c r="E9" s="16" t="s">
        <v>36</v>
      </c>
      <c r="F9" s="16" t="s">
        <v>103</v>
      </c>
      <c r="G9" s="16" t="s">
        <v>104</v>
      </c>
      <c r="H9" s="51">
        <v>0.8</v>
      </c>
      <c r="I9" s="52">
        <v>0.2</v>
      </c>
    </row>
    <row r="10" spans="1:9" s="50" customFormat="1" ht="131.25" customHeight="1" thickBot="1" x14ac:dyDescent="0.25">
      <c r="A10" s="17" t="s">
        <v>28</v>
      </c>
      <c r="B10" s="18" t="s">
        <v>7</v>
      </c>
      <c r="C10" s="18" t="s">
        <v>105</v>
      </c>
      <c r="D10" s="18" t="s">
        <v>32</v>
      </c>
      <c r="E10" s="18" t="s">
        <v>36</v>
      </c>
      <c r="F10" s="18" t="s">
        <v>106</v>
      </c>
      <c r="G10" s="18" t="s">
        <v>107</v>
      </c>
      <c r="H10" s="53">
        <v>1</v>
      </c>
      <c r="I10" s="54">
        <v>0.2</v>
      </c>
    </row>
    <row r="11" spans="1:9" ht="14.25" customHeight="1" thickBot="1" x14ac:dyDescent="0.25">
      <c r="A11" s="1"/>
      <c r="B11" s="1"/>
      <c r="C11" s="1"/>
      <c r="D11" s="1"/>
      <c r="E11" s="1"/>
      <c r="F11" s="1"/>
      <c r="G11" s="1"/>
      <c r="H11" s="1"/>
      <c r="I11" s="20">
        <f>I6+I7+I8+I9+I10</f>
        <v>1</v>
      </c>
    </row>
    <row r="12" spans="1:9" x14ac:dyDescent="0.2">
      <c r="A12" s="55" t="s">
        <v>387</v>
      </c>
      <c r="C12" s="1"/>
      <c r="D12" s="1"/>
      <c r="E12" s="1"/>
      <c r="F12" s="1"/>
      <c r="G12" s="1"/>
      <c r="H12" s="1"/>
      <c r="I12" s="1"/>
    </row>
    <row r="16" spans="1:9" x14ac:dyDescent="0.2">
      <c r="B16" s="21"/>
    </row>
  </sheetData>
  <mergeCells count="2">
    <mergeCell ref="B2:C2"/>
    <mergeCell ref="B3:C3"/>
  </mergeCells>
  <dataValidations count="4">
    <dataValidation type="list" allowBlank="1" showInputMessage="1" showErrorMessage="1" sqref="E6:E10">
      <formula1>amb</formula1>
    </dataValidation>
    <dataValidation type="list" allowBlank="1" showInputMessage="1" showErrorMessage="1" sqref="D6:D10">
      <formula1>dim</formula1>
    </dataValidation>
    <dataValidation type="list" allowBlank="1" showInputMessage="1" showErrorMessage="1" sqref="A6:A10">
      <formula1>obj</formula1>
    </dataValidation>
    <dataValidation type="list" allowBlank="1" showInputMessage="1" showErrorMessage="1" sqref="B6:B10">
      <formula1>pdto</formula1>
    </dataValidation>
  </dataValidations>
  <printOptions horizontalCentered="1"/>
  <pageMargins left="0.31496062992125984" right="0.31496062992125984" top="1.1417322834645669" bottom="0.55118110236220474" header="0.31496062992125984" footer="0.31496062992125984"/>
  <pageSetup paperSize="121" scale="76"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tabSelected="1" view="pageBreakPreview" zoomScaleNormal="60" zoomScaleSheetLayoutView="100" zoomScalePageLayoutView="70" workbookViewId="0">
      <selection activeCell="G8" sqref="G8"/>
    </sheetView>
  </sheetViews>
  <sheetFormatPr baseColWidth="10" defaultRowHeight="14.25" x14ac:dyDescent="0.2"/>
  <cols>
    <col min="1" max="1" width="28.7109375" style="2" customWidth="1"/>
    <col min="2" max="2" width="22.7109375" style="2" customWidth="1"/>
    <col min="3" max="3" width="32.7109375" style="2" customWidth="1"/>
    <col min="4" max="5" width="10.7109375" style="2" customWidth="1"/>
    <col min="6" max="6" width="43.85546875" style="2" customWidth="1"/>
    <col min="7" max="7" width="26.7109375" style="2" customWidth="1"/>
    <col min="8" max="8" width="9.7109375" style="2" customWidth="1"/>
    <col min="9" max="9" width="8.7109375" style="2" customWidth="1"/>
    <col min="10" max="16384" width="11.42578125" style="2"/>
  </cols>
  <sheetData>
    <row r="2" spans="1:9" ht="18" x14ac:dyDescent="0.25">
      <c r="A2" s="3" t="s">
        <v>144</v>
      </c>
      <c r="B2" s="252" t="s">
        <v>145</v>
      </c>
      <c r="C2" s="252"/>
      <c r="D2" s="4"/>
    </row>
    <row r="3" spans="1:9" ht="18" x14ac:dyDescent="0.25">
      <c r="A3" s="3" t="s">
        <v>146</v>
      </c>
      <c r="B3" s="252" t="s">
        <v>147</v>
      </c>
      <c r="C3" s="252"/>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s="12" customFormat="1" ht="54" customHeight="1" x14ac:dyDescent="0.15">
      <c r="A6" s="46" t="s">
        <v>25</v>
      </c>
      <c r="B6" s="47" t="s">
        <v>9</v>
      </c>
      <c r="C6" s="47" t="s">
        <v>610</v>
      </c>
      <c r="D6" s="47" t="s">
        <v>32</v>
      </c>
      <c r="E6" s="72" t="s">
        <v>36</v>
      </c>
      <c r="F6" s="72" t="s">
        <v>613</v>
      </c>
      <c r="G6" s="72" t="s">
        <v>618</v>
      </c>
      <c r="H6" s="48">
        <v>0.9</v>
      </c>
      <c r="I6" s="49">
        <v>0.25</v>
      </c>
    </row>
    <row r="7" spans="1:9" s="12" customFormat="1" ht="54" customHeight="1" x14ac:dyDescent="0.15">
      <c r="A7" s="13" t="s">
        <v>26</v>
      </c>
      <c r="B7" s="14" t="s">
        <v>14</v>
      </c>
      <c r="C7" s="68" t="s">
        <v>611</v>
      </c>
      <c r="D7" s="73" t="s">
        <v>32</v>
      </c>
      <c r="E7" s="74" t="s">
        <v>36</v>
      </c>
      <c r="F7" s="68" t="s">
        <v>148</v>
      </c>
      <c r="G7" s="68" t="s">
        <v>617</v>
      </c>
      <c r="H7" s="56">
        <v>1</v>
      </c>
      <c r="I7" s="57">
        <v>0.25</v>
      </c>
    </row>
    <row r="8" spans="1:9" s="12" customFormat="1" ht="54" customHeight="1" x14ac:dyDescent="0.15">
      <c r="A8" s="15" t="s">
        <v>29</v>
      </c>
      <c r="B8" s="16" t="s">
        <v>15</v>
      </c>
      <c r="C8" s="68" t="s">
        <v>67</v>
      </c>
      <c r="D8" s="68" t="s">
        <v>32</v>
      </c>
      <c r="E8" s="68" t="s">
        <v>36</v>
      </c>
      <c r="F8" s="68" t="s">
        <v>614</v>
      </c>
      <c r="G8" s="68" t="s">
        <v>616</v>
      </c>
      <c r="H8" s="51">
        <v>0.9</v>
      </c>
      <c r="I8" s="52">
        <v>0.25</v>
      </c>
    </row>
    <row r="9" spans="1:9" s="12" customFormat="1" ht="75" customHeight="1" thickBot="1" x14ac:dyDescent="0.2">
      <c r="A9" s="75" t="s">
        <v>26</v>
      </c>
      <c r="B9" s="76" t="s">
        <v>14</v>
      </c>
      <c r="C9" s="76" t="s">
        <v>612</v>
      </c>
      <c r="D9" s="76" t="s">
        <v>32</v>
      </c>
      <c r="E9" s="76" t="s">
        <v>36</v>
      </c>
      <c r="F9" s="77" t="s">
        <v>149</v>
      </c>
      <c r="G9" s="77" t="s">
        <v>615</v>
      </c>
      <c r="H9" s="78">
        <v>0.87</v>
      </c>
      <c r="I9" s="79">
        <v>0.25</v>
      </c>
    </row>
    <row r="10" spans="1:9" ht="18" customHeight="1" thickBot="1" x14ac:dyDescent="0.25">
      <c r="A10" s="1"/>
      <c r="B10" s="1"/>
      <c r="C10" s="1"/>
      <c r="D10" s="1"/>
      <c r="E10" s="1"/>
      <c r="F10" s="1"/>
      <c r="G10" s="1"/>
      <c r="H10" s="1"/>
      <c r="I10" s="20">
        <f>SUM(I6:I9)</f>
        <v>1</v>
      </c>
    </row>
    <row r="11" spans="1:9" s="82" customFormat="1" x14ac:dyDescent="0.25">
      <c r="A11" s="80" t="s">
        <v>150</v>
      </c>
      <c r="B11" s="81"/>
      <c r="C11" s="81"/>
      <c r="D11" s="81"/>
      <c r="E11" s="81"/>
      <c r="F11" s="81"/>
      <c r="G11" s="81"/>
      <c r="H11" s="81"/>
      <c r="I11" s="81"/>
    </row>
    <row r="12" spans="1:9" s="82" customFormat="1" ht="15" x14ac:dyDescent="0.25">
      <c r="A12" s="83" t="s">
        <v>151</v>
      </c>
      <c r="F12" s="84"/>
    </row>
    <row r="13" spans="1:9" s="82" customFormat="1" ht="15" x14ac:dyDescent="0.25">
      <c r="A13" s="83" t="s">
        <v>152</v>
      </c>
      <c r="F13" s="84"/>
    </row>
    <row r="14" spans="1:9" s="82" customFormat="1" ht="15" x14ac:dyDescent="0.25">
      <c r="A14" s="83" t="s">
        <v>153</v>
      </c>
      <c r="F14" s="84"/>
    </row>
    <row r="15" spans="1:9" s="82" customFormat="1" ht="15" x14ac:dyDescent="0.25">
      <c r="A15" s="83" t="s">
        <v>154</v>
      </c>
      <c r="F15" s="84"/>
    </row>
    <row r="16" spans="1:9" s="82" customFormat="1" ht="15" x14ac:dyDescent="0.25">
      <c r="A16" s="83" t="s">
        <v>155</v>
      </c>
      <c r="F16" s="84"/>
    </row>
    <row r="17" spans="1:6" s="82" customFormat="1" ht="15" x14ac:dyDescent="0.25">
      <c r="A17" s="83" t="s">
        <v>156</v>
      </c>
      <c r="F17" s="84"/>
    </row>
    <row r="18" spans="1:6" s="21" customFormat="1" ht="15" x14ac:dyDescent="0.25">
      <c r="F18" s="84"/>
    </row>
    <row r="19" spans="1:6" ht="15" x14ac:dyDescent="0.2">
      <c r="F19" s="85"/>
    </row>
    <row r="20" spans="1:6" ht="15" x14ac:dyDescent="0.2">
      <c r="F20" s="85"/>
    </row>
    <row r="21" spans="1:6" ht="15" x14ac:dyDescent="0.2">
      <c r="F21" s="85"/>
    </row>
  </sheetData>
  <mergeCells count="2">
    <mergeCell ref="B2:C2"/>
    <mergeCell ref="B3:C3"/>
  </mergeCells>
  <dataValidations count="4">
    <dataValidation type="list" allowBlank="1" showInputMessage="1" showErrorMessage="1" sqref="E6:E9">
      <formula1>amb</formula1>
    </dataValidation>
    <dataValidation type="list" allowBlank="1" showInputMessage="1" showErrorMessage="1" sqref="D6:D9">
      <formula1>dim</formula1>
    </dataValidation>
    <dataValidation type="list" allowBlank="1" showInputMessage="1" showErrorMessage="1" sqref="A6:A9">
      <formula1>obj</formula1>
    </dataValidation>
    <dataValidation type="list" allowBlank="1" showInputMessage="1" showErrorMessage="1" sqref="B6:B9">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view="pageBreakPreview" topLeftCell="A10" zoomScale="80" zoomScaleNormal="60" zoomScaleSheetLayoutView="80" zoomScalePageLayoutView="70" workbookViewId="0">
      <selection activeCell="C6" sqref="C6"/>
    </sheetView>
  </sheetViews>
  <sheetFormatPr baseColWidth="10" defaultColWidth="11.42578125" defaultRowHeight="14.25" x14ac:dyDescent="0.2"/>
  <cols>
    <col min="1" max="1" width="26.7109375" style="2" customWidth="1"/>
    <col min="2" max="2" width="22.7109375" style="2" customWidth="1"/>
    <col min="3" max="3" width="39.140625" style="2" customWidth="1"/>
    <col min="4" max="5" width="10.7109375" style="2" customWidth="1"/>
    <col min="6" max="6" width="38.7109375" style="2" customWidth="1"/>
    <col min="7" max="7" width="37.42578125" style="2" customWidth="1"/>
    <col min="8" max="8" width="9.85546875" style="2" customWidth="1"/>
    <col min="9" max="9" width="8.85546875" style="2" customWidth="1"/>
    <col min="10" max="16384" width="11.42578125" style="2"/>
  </cols>
  <sheetData>
    <row r="2" spans="1:9" ht="18" x14ac:dyDescent="0.25">
      <c r="A2" s="3" t="s">
        <v>3</v>
      </c>
      <c r="B2" s="247" t="s">
        <v>461</v>
      </c>
      <c r="C2" s="247"/>
      <c r="D2" s="4"/>
    </row>
    <row r="3" spans="1:9" ht="18" x14ac:dyDescent="0.25">
      <c r="A3" s="3" t="s">
        <v>2</v>
      </c>
      <c r="B3" s="247" t="s">
        <v>462</v>
      </c>
      <c r="C3" s="247"/>
      <c r="D3" s="4"/>
    </row>
    <row r="4" spans="1:9" ht="15" thickBot="1" x14ac:dyDescent="0.25"/>
    <row r="5" spans="1:9" s="12" customFormat="1" ht="126" customHeight="1" thickBot="1" x14ac:dyDescent="0.2">
      <c r="A5" s="9" t="s">
        <v>382</v>
      </c>
      <c r="B5" s="22" t="s">
        <v>463</v>
      </c>
      <c r="C5" s="22" t="s">
        <v>0</v>
      </c>
      <c r="D5" s="22" t="s">
        <v>383</v>
      </c>
      <c r="E5" s="22" t="s">
        <v>1</v>
      </c>
      <c r="F5" s="22" t="s">
        <v>384</v>
      </c>
      <c r="G5" s="22" t="s">
        <v>385</v>
      </c>
      <c r="H5" s="22" t="s">
        <v>464</v>
      </c>
      <c r="I5" s="11" t="s">
        <v>386</v>
      </c>
    </row>
    <row r="6" spans="1:9" ht="52.5" customHeight="1" x14ac:dyDescent="0.2">
      <c r="A6" s="13" t="s">
        <v>18</v>
      </c>
      <c r="B6" s="14" t="s">
        <v>6</v>
      </c>
      <c r="C6" s="14" t="s">
        <v>171</v>
      </c>
      <c r="D6" s="14" t="s">
        <v>32</v>
      </c>
      <c r="E6" s="14" t="s">
        <v>36</v>
      </c>
      <c r="F6" s="14" t="s">
        <v>465</v>
      </c>
      <c r="G6" s="14" t="s">
        <v>486</v>
      </c>
      <c r="H6" s="56">
        <v>1</v>
      </c>
      <c r="I6" s="35">
        <v>0.17</v>
      </c>
    </row>
    <row r="7" spans="1:9" ht="75.75" customHeight="1" x14ac:dyDescent="0.2">
      <c r="A7" s="15" t="s">
        <v>26</v>
      </c>
      <c r="B7" s="16" t="s">
        <v>7</v>
      </c>
      <c r="C7" s="16" t="s">
        <v>466</v>
      </c>
      <c r="D7" s="16" t="s">
        <v>32</v>
      </c>
      <c r="E7" s="16" t="s">
        <v>36</v>
      </c>
      <c r="F7" s="16" t="s">
        <v>479</v>
      </c>
      <c r="G7" s="16" t="s">
        <v>66</v>
      </c>
      <c r="H7" s="51">
        <v>1</v>
      </c>
      <c r="I7" s="52">
        <v>0.2</v>
      </c>
    </row>
    <row r="8" spans="1:9" ht="63" customHeight="1" x14ac:dyDescent="0.2">
      <c r="A8" s="15" t="s">
        <v>25</v>
      </c>
      <c r="B8" s="16" t="s">
        <v>9</v>
      </c>
      <c r="C8" s="16" t="s">
        <v>467</v>
      </c>
      <c r="D8" s="16" t="s">
        <v>32</v>
      </c>
      <c r="E8" s="16" t="s">
        <v>36</v>
      </c>
      <c r="F8" s="16" t="s">
        <v>468</v>
      </c>
      <c r="G8" s="16" t="s">
        <v>487</v>
      </c>
      <c r="H8" s="51">
        <v>0.92</v>
      </c>
      <c r="I8" s="41">
        <v>0.15</v>
      </c>
    </row>
    <row r="9" spans="1:9" ht="51.75" customHeight="1" x14ac:dyDescent="0.2">
      <c r="A9" s="15" t="s">
        <v>29</v>
      </c>
      <c r="B9" s="16" t="s">
        <v>15</v>
      </c>
      <c r="C9" s="16" t="s">
        <v>469</v>
      </c>
      <c r="D9" s="16" t="s">
        <v>32</v>
      </c>
      <c r="E9" s="16" t="s">
        <v>36</v>
      </c>
      <c r="F9" s="16" t="s">
        <v>470</v>
      </c>
      <c r="G9" s="16" t="s">
        <v>485</v>
      </c>
      <c r="H9" s="51">
        <v>0.83</v>
      </c>
      <c r="I9" s="52">
        <v>0.2</v>
      </c>
    </row>
    <row r="10" spans="1:9" ht="78.75" customHeight="1" x14ac:dyDescent="0.2">
      <c r="A10" s="15" t="s">
        <v>27</v>
      </c>
      <c r="B10" s="16" t="s">
        <v>16</v>
      </c>
      <c r="C10" s="16" t="s">
        <v>195</v>
      </c>
      <c r="D10" s="16" t="s">
        <v>35</v>
      </c>
      <c r="E10" s="16" t="s">
        <v>37</v>
      </c>
      <c r="F10" s="16" t="s">
        <v>471</v>
      </c>
      <c r="G10" s="16" t="s">
        <v>472</v>
      </c>
      <c r="H10" s="163">
        <v>7.4999999999999997E-2</v>
      </c>
      <c r="I10" s="52">
        <v>0.1</v>
      </c>
    </row>
    <row r="11" spans="1:9" ht="87.75" customHeight="1" thickBot="1" x14ac:dyDescent="0.25">
      <c r="A11" s="17" t="s">
        <v>19</v>
      </c>
      <c r="B11" s="18" t="s">
        <v>7</v>
      </c>
      <c r="C11" s="18" t="s">
        <v>473</v>
      </c>
      <c r="D11" s="18" t="s">
        <v>32</v>
      </c>
      <c r="E11" s="18" t="s">
        <v>37</v>
      </c>
      <c r="F11" s="18" t="s">
        <v>474</v>
      </c>
      <c r="G11" s="18" t="s">
        <v>480</v>
      </c>
      <c r="H11" s="53">
        <v>1</v>
      </c>
      <c r="I11" s="209">
        <v>0.18</v>
      </c>
    </row>
    <row r="12" spans="1:9" ht="13.5" customHeight="1" thickBot="1" x14ac:dyDescent="0.25">
      <c r="A12" s="1"/>
      <c r="B12" s="1"/>
      <c r="C12" s="1"/>
      <c r="D12" s="1"/>
      <c r="E12" s="1"/>
      <c r="F12" s="1"/>
      <c r="G12" s="1"/>
      <c r="H12" s="1"/>
      <c r="I12" s="20">
        <f>SUM(I6:I11)</f>
        <v>1</v>
      </c>
    </row>
    <row r="13" spans="1:9" ht="15" x14ac:dyDescent="0.2">
      <c r="A13" s="238" t="s">
        <v>166</v>
      </c>
      <c r="B13" s="239"/>
      <c r="C13" s="240"/>
      <c r="D13" s="239"/>
      <c r="E13" s="239"/>
      <c r="F13" s="239"/>
      <c r="G13" s="1"/>
      <c r="H13" s="1"/>
      <c r="I13" s="1"/>
    </row>
    <row r="14" spans="1:9" ht="15" x14ac:dyDescent="0.25">
      <c r="A14" s="238" t="s">
        <v>167</v>
      </c>
      <c r="B14" s="239"/>
      <c r="C14" s="241"/>
      <c r="D14" s="239"/>
      <c r="E14" s="239"/>
      <c r="F14" s="239"/>
    </row>
    <row r="15" spans="1:9" ht="15" x14ac:dyDescent="0.25">
      <c r="A15" s="238" t="s">
        <v>475</v>
      </c>
      <c r="B15" s="239"/>
      <c r="C15" s="242"/>
      <c r="D15" s="239"/>
      <c r="E15" s="239"/>
      <c r="F15" s="239"/>
    </row>
    <row r="16" spans="1:9" ht="15" x14ac:dyDescent="0.25">
      <c r="A16" s="238" t="s">
        <v>170</v>
      </c>
      <c r="B16" s="239"/>
      <c r="C16" s="243"/>
      <c r="D16" s="239"/>
      <c r="E16" s="239"/>
      <c r="F16" s="239"/>
    </row>
    <row r="17" spans="1:6" ht="15" x14ac:dyDescent="0.25">
      <c r="A17" s="238" t="s">
        <v>57</v>
      </c>
      <c r="B17" s="244"/>
      <c r="C17" s="245"/>
      <c r="D17" s="239"/>
      <c r="E17" s="239"/>
      <c r="F17" s="239"/>
    </row>
  </sheetData>
  <mergeCells count="2">
    <mergeCell ref="B2:C2"/>
    <mergeCell ref="B3:C3"/>
  </mergeCells>
  <dataValidations count="4">
    <dataValidation type="list" allowBlank="1" showInputMessage="1" showErrorMessage="1" sqref="E6:E11">
      <formula1>amb</formula1>
    </dataValidation>
    <dataValidation type="list" allowBlank="1" showInputMessage="1" showErrorMessage="1" sqref="D6:D11">
      <formula1>dim</formula1>
    </dataValidation>
    <dataValidation type="list" allowBlank="1" showInputMessage="1" showErrorMessage="1" sqref="A6:A11">
      <formula1>obj</formula1>
    </dataValidation>
    <dataValidation type="list" allowBlank="1" showInputMessage="1" showErrorMessage="1" sqref="B6:B11">
      <formula1>pdto</formula1>
    </dataValidation>
  </dataValidations>
  <printOptions horizontalCentered="1"/>
  <pageMargins left="0.31496062992125984" right="0.31496062992125984" top="1.1417322834645669" bottom="0.55118110236220474" header="0.31496062992125984" footer="0.31496062992125984"/>
  <pageSetup paperSize="121" scale="72"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topLeftCell="B1" zoomScale="70" zoomScaleNormal="70" workbookViewId="0">
      <selection activeCell="G12" sqref="G12"/>
    </sheetView>
  </sheetViews>
  <sheetFormatPr baseColWidth="10" defaultRowHeight="15" x14ac:dyDescent="0.25"/>
  <cols>
    <col min="1" max="1" width="47.42578125" customWidth="1"/>
    <col min="2" max="2" width="51.5703125" customWidth="1"/>
  </cols>
  <sheetData>
    <row r="3" spans="1:4" ht="18" x14ac:dyDescent="0.25">
      <c r="A3" s="7" t="s">
        <v>31</v>
      </c>
      <c r="B3" s="8" t="s">
        <v>31</v>
      </c>
      <c r="C3" s="8" t="s">
        <v>31</v>
      </c>
      <c r="D3" s="8" t="s">
        <v>31</v>
      </c>
    </row>
    <row r="4" spans="1:4" ht="18" x14ac:dyDescent="0.25">
      <c r="A4" s="6" t="s">
        <v>18</v>
      </c>
      <c r="B4" t="s">
        <v>5</v>
      </c>
      <c r="C4" t="s">
        <v>32</v>
      </c>
      <c r="D4" t="s">
        <v>36</v>
      </c>
    </row>
    <row r="5" spans="1:4" ht="18" x14ac:dyDescent="0.25">
      <c r="A5" s="6" t="s">
        <v>19</v>
      </c>
      <c r="B5" t="s">
        <v>6</v>
      </c>
      <c r="C5" t="s">
        <v>33</v>
      </c>
      <c r="D5" t="s">
        <v>37</v>
      </c>
    </row>
    <row r="6" spans="1:4" ht="18" x14ac:dyDescent="0.25">
      <c r="A6" s="6" t="s">
        <v>20</v>
      </c>
      <c r="B6" t="s">
        <v>7</v>
      </c>
      <c r="C6" t="s">
        <v>34</v>
      </c>
      <c r="D6" t="s">
        <v>38</v>
      </c>
    </row>
    <row r="7" spans="1:4" ht="18" x14ac:dyDescent="0.25">
      <c r="A7" s="6" t="s">
        <v>21</v>
      </c>
      <c r="B7" t="s">
        <v>8</v>
      </c>
      <c r="C7" t="s">
        <v>35</v>
      </c>
    </row>
    <row r="8" spans="1:4" ht="18" x14ac:dyDescent="0.25">
      <c r="A8" s="6" t="s">
        <v>22</v>
      </c>
      <c r="B8" t="s">
        <v>9</v>
      </c>
    </row>
    <row r="9" spans="1:4" ht="18" x14ac:dyDescent="0.25">
      <c r="A9" s="6" t="s">
        <v>23</v>
      </c>
      <c r="B9" t="s">
        <v>10</v>
      </c>
    </row>
    <row r="10" spans="1:4" ht="18" x14ac:dyDescent="0.25">
      <c r="A10" s="6" t="s">
        <v>24</v>
      </c>
      <c r="B10" t="s">
        <v>11</v>
      </c>
    </row>
    <row r="11" spans="1:4" ht="18" x14ac:dyDescent="0.25">
      <c r="A11" s="6" t="s">
        <v>25</v>
      </c>
      <c r="B11" t="s">
        <v>12</v>
      </c>
    </row>
    <row r="12" spans="1:4" ht="18" x14ac:dyDescent="0.25">
      <c r="A12" s="6" t="s">
        <v>26</v>
      </c>
      <c r="B12" t="s">
        <v>13</v>
      </c>
    </row>
    <row r="13" spans="1:4" ht="18" x14ac:dyDescent="0.25">
      <c r="A13" s="6" t="s">
        <v>27</v>
      </c>
      <c r="B13" t="s">
        <v>14</v>
      </c>
    </row>
    <row r="14" spans="1:4" ht="18" x14ac:dyDescent="0.25">
      <c r="A14" s="6" t="s">
        <v>28</v>
      </c>
      <c r="B14" t="s">
        <v>15</v>
      </c>
    </row>
    <row r="15" spans="1:4" ht="18" x14ac:dyDescent="0.25">
      <c r="A15" s="6" t="s">
        <v>29</v>
      </c>
      <c r="B15" t="s">
        <v>16</v>
      </c>
    </row>
    <row r="16" spans="1:4" ht="18" x14ac:dyDescent="0.25">
      <c r="A16" s="6" t="s">
        <v>30</v>
      </c>
      <c r="B16" t="s">
        <v>17</v>
      </c>
    </row>
    <row r="18" spans="1:1" ht="18" x14ac:dyDescent="0.25">
      <c r="A1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BreakPreview" zoomScaleNormal="60" zoomScaleSheetLayoutView="100" zoomScalePageLayoutView="70" workbookViewId="0">
      <selection activeCell="F11" sqref="F11"/>
    </sheetView>
  </sheetViews>
  <sheetFormatPr baseColWidth="10" defaultRowHeight="14.25" x14ac:dyDescent="0.2"/>
  <cols>
    <col min="1" max="1" width="26.7109375" style="2" customWidth="1"/>
    <col min="2" max="2" width="22.7109375" style="2" customWidth="1"/>
    <col min="3" max="3" width="32.7109375" style="2" customWidth="1"/>
    <col min="4" max="5" width="10.7109375" style="2" customWidth="1"/>
    <col min="6" max="6" width="29" style="2" customWidth="1"/>
    <col min="7" max="7" width="30.85546875" style="2" customWidth="1"/>
    <col min="8" max="8" width="9.7109375" style="2" customWidth="1"/>
    <col min="9" max="9" width="8.7109375" style="2" customWidth="1"/>
    <col min="10" max="16384" width="11.42578125" style="2"/>
  </cols>
  <sheetData>
    <row r="2" spans="1:9" ht="18" x14ac:dyDescent="0.25">
      <c r="A2" s="3" t="s">
        <v>3</v>
      </c>
      <c r="B2" s="247" t="s">
        <v>196</v>
      </c>
      <c r="C2" s="247"/>
      <c r="D2" s="4"/>
    </row>
    <row r="3" spans="1:9" ht="18" x14ac:dyDescent="0.25">
      <c r="A3" s="3" t="s">
        <v>2</v>
      </c>
      <c r="B3" s="247" t="s">
        <v>197</v>
      </c>
      <c r="C3" s="247"/>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63" customHeight="1" x14ac:dyDescent="0.2">
      <c r="A6" s="46" t="s">
        <v>25</v>
      </c>
      <c r="B6" s="47" t="s">
        <v>9</v>
      </c>
      <c r="C6" s="47" t="s">
        <v>198</v>
      </c>
      <c r="D6" s="47" t="s">
        <v>32</v>
      </c>
      <c r="E6" s="47" t="s">
        <v>36</v>
      </c>
      <c r="F6" s="47" t="s">
        <v>199</v>
      </c>
      <c r="G6" s="47" t="s">
        <v>200</v>
      </c>
      <c r="H6" s="48">
        <v>0.92</v>
      </c>
      <c r="I6" s="49">
        <v>0.2</v>
      </c>
    </row>
    <row r="7" spans="1:9" ht="95.25" customHeight="1" x14ac:dyDescent="0.2">
      <c r="A7" s="15" t="s">
        <v>28</v>
      </c>
      <c r="B7" s="16" t="s">
        <v>7</v>
      </c>
      <c r="C7" s="16" t="s">
        <v>60</v>
      </c>
      <c r="D7" s="16" t="s">
        <v>32</v>
      </c>
      <c r="E7" s="16" t="s">
        <v>36</v>
      </c>
      <c r="F7" s="16" t="s">
        <v>201</v>
      </c>
      <c r="G7" s="246" t="s">
        <v>66</v>
      </c>
      <c r="H7" s="51">
        <v>1</v>
      </c>
      <c r="I7" s="52">
        <v>0.15</v>
      </c>
    </row>
    <row r="8" spans="1:9" ht="72" customHeight="1" x14ac:dyDescent="0.2">
      <c r="A8" s="15" t="s">
        <v>29</v>
      </c>
      <c r="B8" s="16" t="s">
        <v>15</v>
      </c>
      <c r="C8" s="16" t="s">
        <v>259</v>
      </c>
      <c r="D8" s="16" t="s">
        <v>32</v>
      </c>
      <c r="E8" s="16" t="s">
        <v>36</v>
      </c>
      <c r="F8" s="16" t="s">
        <v>260</v>
      </c>
      <c r="G8" s="16" t="s">
        <v>202</v>
      </c>
      <c r="H8" s="51">
        <v>1</v>
      </c>
      <c r="I8" s="52">
        <v>0.15</v>
      </c>
    </row>
    <row r="9" spans="1:9" ht="119.25" customHeight="1" x14ac:dyDescent="0.2">
      <c r="A9" s="15" t="s">
        <v>26</v>
      </c>
      <c r="B9" s="16" t="s">
        <v>16</v>
      </c>
      <c r="C9" s="16" t="s">
        <v>195</v>
      </c>
      <c r="D9" s="16" t="s">
        <v>35</v>
      </c>
      <c r="E9" s="16" t="s">
        <v>37</v>
      </c>
      <c r="F9" s="16" t="s">
        <v>417</v>
      </c>
      <c r="G9" s="16" t="s">
        <v>492</v>
      </c>
      <c r="H9" s="51" t="s">
        <v>203</v>
      </c>
      <c r="I9" s="52">
        <v>0.15</v>
      </c>
    </row>
    <row r="10" spans="1:9" ht="152.25" customHeight="1" x14ac:dyDescent="0.2">
      <c r="A10" s="15" t="s">
        <v>18</v>
      </c>
      <c r="B10" s="16" t="s">
        <v>6</v>
      </c>
      <c r="C10" s="16" t="s">
        <v>204</v>
      </c>
      <c r="D10" s="16" t="s">
        <v>32</v>
      </c>
      <c r="E10" s="16" t="s">
        <v>36</v>
      </c>
      <c r="F10" s="16" t="s">
        <v>205</v>
      </c>
      <c r="G10" s="16" t="s">
        <v>488</v>
      </c>
      <c r="H10" s="51">
        <v>0.9</v>
      </c>
      <c r="I10" s="52">
        <v>0.2</v>
      </c>
    </row>
    <row r="11" spans="1:9" ht="123.75" customHeight="1" thickBot="1" x14ac:dyDescent="0.25">
      <c r="A11" s="17" t="s">
        <v>18</v>
      </c>
      <c r="B11" s="18" t="s">
        <v>6</v>
      </c>
      <c r="C11" s="18" t="s">
        <v>206</v>
      </c>
      <c r="D11" s="18" t="s">
        <v>32</v>
      </c>
      <c r="E11" s="18" t="s">
        <v>36</v>
      </c>
      <c r="F11" s="18" t="s">
        <v>91</v>
      </c>
      <c r="G11" s="18" t="s">
        <v>493</v>
      </c>
      <c r="H11" s="53">
        <v>1</v>
      </c>
      <c r="I11" s="54">
        <v>0.15</v>
      </c>
    </row>
    <row r="12" spans="1:9" ht="15" thickBot="1" x14ac:dyDescent="0.25">
      <c r="A12" s="1"/>
      <c r="B12" s="1"/>
      <c r="C12" s="1"/>
      <c r="D12" s="1"/>
      <c r="E12" s="1"/>
      <c r="F12" s="1"/>
      <c r="G12" s="1"/>
      <c r="H12" s="1"/>
      <c r="I12" s="20">
        <f>I6+I7+I8+I9+I10+I11</f>
        <v>1</v>
      </c>
    </row>
    <row r="13" spans="1:9" x14ac:dyDescent="0.2">
      <c r="A13" s="12" t="s">
        <v>166</v>
      </c>
      <c r="B13" s="1"/>
      <c r="C13" s="1"/>
      <c r="D13" s="1"/>
      <c r="E13" s="1"/>
      <c r="F13" s="1"/>
      <c r="G13" s="1"/>
      <c r="H13" s="1"/>
      <c r="I13" s="1"/>
    </row>
    <row r="14" spans="1:9" x14ac:dyDescent="0.2">
      <c r="A14" s="12" t="s">
        <v>167</v>
      </c>
    </row>
    <row r="15" spans="1:9" x14ac:dyDescent="0.2">
      <c r="A15" s="12" t="s">
        <v>168</v>
      </c>
    </row>
    <row r="16" spans="1:9" x14ac:dyDescent="0.2">
      <c r="A16" s="12" t="s">
        <v>169</v>
      </c>
    </row>
    <row r="17" spans="1:2" x14ac:dyDescent="0.2">
      <c r="A17" s="12" t="s">
        <v>170</v>
      </c>
      <c r="B17" s="21"/>
    </row>
    <row r="18" spans="1:2" x14ac:dyDescent="0.2">
      <c r="A18" s="12" t="s">
        <v>57</v>
      </c>
    </row>
  </sheetData>
  <mergeCells count="2">
    <mergeCell ref="B2:C2"/>
    <mergeCell ref="B3:C3"/>
  </mergeCells>
  <dataValidations count="5">
    <dataValidation allowBlank="1" showInputMessage="1" showErrorMessage="1" promptTitle="Ingrese el Medio de Verificación" prompt="Nombre de el(los) registro(s) de donde se obtiene este dato para construir el indicador o subindicador." sqref="G7"/>
    <dataValidation type="list" allowBlank="1" showInputMessage="1" showErrorMessage="1" sqref="E6:E11">
      <formula1>amb</formula1>
    </dataValidation>
    <dataValidation type="list" allowBlank="1" showInputMessage="1" showErrorMessage="1" sqref="D6:D11">
      <formula1>dim</formula1>
    </dataValidation>
    <dataValidation type="list" allowBlank="1" showInputMessage="1" showErrorMessage="1" sqref="A6:A11">
      <formula1>obj</formula1>
    </dataValidation>
    <dataValidation type="list" allowBlank="1" showInputMessage="1" showErrorMessage="1" sqref="B6:B11">
      <formula1>pdto</formula1>
    </dataValidation>
  </dataValidations>
  <printOptions horizontalCentered="1"/>
  <pageMargins left="0.31496062992125984" right="0.31496062992125984" top="1.1417322834645669" bottom="0.55118110236220474" header="0.31496062992125984" footer="0.31496062992125984"/>
  <pageSetup paperSize="121" scale="82"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BreakPreview" topLeftCell="A10" zoomScale="90" zoomScaleNormal="60" zoomScaleSheetLayoutView="90" zoomScalePageLayoutView="70" workbookViewId="0">
      <selection activeCell="C12" sqref="C12"/>
    </sheetView>
  </sheetViews>
  <sheetFormatPr baseColWidth="10" defaultRowHeight="14.25" x14ac:dyDescent="0.2"/>
  <cols>
    <col min="1" max="1" width="26.7109375" style="2" customWidth="1"/>
    <col min="2" max="2" width="22.7109375" style="2" customWidth="1"/>
    <col min="3" max="3" width="32.7109375" style="2" customWidth="1"/>
    <col min="4" max="5" width="10.7109375" style="2" customWidth="1"/>
    <col min="6" max="6" width="28.7109375" style="2" customWidth="1"/>
    <col min="7" max="7" width="30.85546875" style="2" customWidth="1"/>
    <col min="8" max="8" width="9.7109375" style="2" customWidth="1"/>
    <col min="9" max="9" width="8.7109375" style="2" customWidth="1"/>
    <col min="10" max="16384" width="11.42578125" style="2"/>
  </cols>
  <sheetData>
    <row r="2" spans="1:9" ht="18" x14ac:dyDescent="0.25">
      <c r="A2" s="3" t="s">
        <v>3</v>
      </c>
      <c r="B2" s="248" t="s">
        <v>420</v>
      </c>
      <c r="C2" s="248"/>
      <c r="D2" s="4"/>
    </row>
    <row r="3" spans="1:9" ht="18" x14ac:dyDescent="0.25">
      <c r="A3" s="3" t="s">
        <v>2</v>
      </c>
      <c r="B3" s="248" t="s">
        <v>289</v>
      </c>
      <c r="C3" s="248"/>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71.25" customHeight="1" x14ac:dyDescent="0.2">
      <c r="A6" s="46" t="s">
        <v>25</v>
      </c>
      <c r="B6" s="47" t="s">
        <v>9</v>
      </c>
      <c r="C6" s="72" t="s">
        <v>87</v>
      </c>
      <c r="D6" s="72" t="s">
        <v>32</v>
      </c>
      <c r="E6" s="72" t="s">
        <v>36</v>
      </c>
      <c r="F6" s="72" t="s">
        <v>240</v>
      </c>
      <c r="G6" s="135" t="s">
        <v>290</v>
      </c>
      <c r="H6" s="136">
        <v>0.92</v>
      </c>
      <c r="I6" s="137">
        <v>0.2</v>
      </c>
    </row>
    <row r="7" spans="1:9" ht="160.5" customHeight="1" x14ac:dyDescent="0.2">
      <c r="A7" s="13" t="s">
        <v>22</v>
      </c>
      <c r="B7" s="14" t="s">
        <v>6</v>
      </c>
      <c r="C7" s="74" t="s">
        <v>291</v>
      </c>
      <c r="D7" s="74" t="s">
        <v>32</v>
      </c>
      <c r="E7" s="74" t="s">
        <v>37</v>
      </c>
      <c r="F7" s="74" t="s">
        <v>292</v>
      </c>
      <c r="G7" s="127" t="s">
        <v>495</v>
      </c>
      <c r="H7" s="128">
        <v>1</v>
      </c>
      <c r="I7" s="129">
        <v>0.2</v>
      </c>
    </row>
    <row r="8" spans="1:9" ht="112.5" customHeight="1" x14ac:dyDescent="0.2">
      <c r="A8" s="15" t="s">
        <v>18</v>
      </c>
      <c r="B8" s="16" t="s">
        <v>6</v>
      </c>
      <c r="C8" s="68" t="s">
        <v>449</v>
      </c>
      <c r="D8" s="68" t="s">
        <v>32</v>
      </c>
      <c r="E8" s="68" t="s">
        <v>37</v>
      </c>
      <c r="F8" s="68" t="s">
        <v>419</v>
      </c>
      <c r="G8" s="122" t="s">
        <v>293</v>
      </c>
      <c r="H8" s="128">
        <v>0.95</v>
      </c>
      <c r="I8" s="129">
        <v>0.2</v>
      </c>
    </row>
    <row r="9" spans="1:9" ht="126" customHeight="1" x14ac:dyDescent="0.2">
      <c r="A9" s="15" t="s">
        <v>18</v>
      </c>
      <c r="B9" s="16" t="s">
        <v>6</v>
      </c>
      <c r="C9" s="122" t="s">
        <v>497</v>
      </c>
      <c r="D9" s="68" t="s">
        <v>32</v>
      </c>
      <c r="E9" s="14" t="s">
        <v>36</v>
      </c>
      <c r="F9" s="122" t="s">
        <v>294</v>
      </c>
      <c r="G9" s="68" t="s">
        <v>496</v>
      </c>
      <c r="H9" s="128">
        <v>0.92</v>
      </c>
      <c r="I9" s="129">
        <v>0.15</v>
      </c>
    </row>
    <row r="10" spans="1:9" ht="76.5" customHeight="1" x14ac:dyDescent="0.2">
      <c r="A10" s="15" t="s">
        <v>29</v>
      </c>
      <c r="B10" s="16" t="s">
        <v>15</v>
      </c>
      <c r="C10" s="122" t="s">
        <v>259</v>
      </c>
      <c r="D10" s="16" t="s">
        <v>32</v>
      </c>
      <c r="E10" s="16" t="s">
        <v>36</v>
      </c>
      <c r="F10" s="122" t="s">
        <v>295</v>
      </c>
      <c r="G10" s="122" t="s">
        <v>296</v>
      </c>
      <c r="H10" s="128">
        <v>0.9</v>
      </c>
      <c r="I10" s="129">
        <v>0.15</v>
      </c>
    </row>
    <row r="11" spans="1:9" ht="125.25" customHeight="1" thickBot="1" x14ac:dyDescent="0.25">
      <c r="A11" s="17" t="s">
        <v>26</v>
      </c>
      <c r="B11" s="18" t="s">
        <v>16</v>
      </c>
      <c r="C11" s="61" t="s">
        <v>79</v>
      </c>
      <c r="D11" s="138" t="s">
        <v>35</v>
      </c>
      <c r="E11" s="18" t="s">
        <v>37</v>
      </c>
      <c r="F11" s="61" t="s">
        <v>80</v>
      </c>
      <c r="G11" s="61" t="s">
        <v>494</v>
      </c>
      <c r="H11" s="139">
        <v>4.8000000000000001E-2</v>
      </c>
      <c r="I11" s="140">
        <v>0.1</v>
      </c>
    </row>
    <row r="12" spans="1:9" ht="15" thickBot="1" x14ac:dyDescent="0.25">
      <c r="A12" s="131"/>
      <c r="B12" s="131"/>
      <c r="C12" s="132"/>
      <c r="D12" s="131"/>
      <c r="E12" s="131"/>
      <c r="F12" s="131"/>
      <c r="G12" s="131"/>
      <c r="H12" s="133"/>
      <c r="I12" s="134">
        <f>I6+I7+I8+I9+I10+I11</f>
        <v>1.0000000000000002</v>
      </c>
    </row>
    <row r="13" spans="1:9" x14ac:dyDescent="0.2">
      <c r="A13" s="58" t="s">
        <v>166</v>
      </c>
      <c r="B13" s="125"/>
      <c r="C13" s="125"/>
      <c r="D13" s="125"/>
      <c r="E13" s="125"/>
      <c r="F13" s="102"/>
      <c r="G13" s="102"/>
      <c r="H13" s="102"/>
      <c r="I13" s="102"/>
    </row>
    <row r="14" spans="1:9" x14ac:dyDescent="0.2">
      <c r="A14" s="58" t="s">
        <v>297</v>
      </c>
      <c r="B14" s="125"/>
      <c r="C14" s="125"/>
      <c r="D14" s="125"/>
      <c r="E14" s="125"/>
      <c r="F14" s="130"/>
      <c r="G14" s="130"/>
      <c r="H14" s="130"/>
      <c r="I14" s="130"/>
    </row>
    <row r="15" spans="1:9" x14ac:dyDescent="0.2">
      <c r="A15" s="204" t="s">
        <v>418</v>
      </c>
      <c r="B15" s="125"/>
      <c r="C15" s="125"/>
      <c r="D15" s="125"/>
      <c r="E15" s="125"/>
      <c r="F15" s="130"/>
      <c r="G15" s="130"/>
      <c r="H15" s="130"/>
      <c r="I15" s="130"/>
    </row>
    <row r="16" spans="1:9" x14ac:dyDescent="0.2">
      <c r="A16" s="204" t="s">
        <v>272</v>
      </c>
      <c r="B16" s="125"/>
      <c r="C16" s="125"/>
      <c r="D16" s="125"/>
      <c r="E16" s="125"/>
      <c r="F16" s="130"/>
      <c r="G16" s="130"/>
      <c r="H16" s="130"/>
      <c r="I16" s="130"/>
    </row>
    <row r="17" spans="1:9" x14ac:dyDescent="0.2">
      <c r="A17" s="58" t="s">
        <v>298</v>
      </c>
      <c r="B17" s="125"/>
      <c r="C17" s="125"/>
      <c r="D17" s="125"/>
      <c r="E17" s="125"/>
      <c r="F17" s="130"/>
      <c r="G17" s="130"/>
      <c r="H17" s="130"/>
      <c r="I17" s="130"/>
    </row>
    <row r="18" spans="1:9" x14ac:dyDescent="0.2">
      <c r="A18" s="58" t="s">
        <v>299</v>
      </c>
      <c r="B18" s="125"/>
      <c r="C18" s="125"/>
      <c r="D18" s="125"/>
      <c r="E18" s="125"/>
      <c r="F18" s="130"/>
      <c r="G18" s="130"/>
      <c r="H18" s="130"/>
      <c r="I18" s="130"/>
    </row>
  </sheetData>
  <mergeCells count="2">
    <mergeCell ref="B2:C2"/>
    <mergeCell ref="B3:C3"/>
  </mergeCells>
  <dataValidations count="4">
    <dataValidation type="list" allowBlank="1" showInputMessage="1" showErrorMessage="1" sqref="E6:E8 E10:E12">
      <formula1>amb</formula1>
    </dataValidation>
    <dataValidation type="list" allowBlank="1" showInputMessage="1" showErrorMessage="1" sqref="D6:D8 D10:D12">
      <formula1>dim</formula1>
    </dataValidation>
    <dataValidation type="list" allowBlank="1" showInputMessage="1" showErrorMessage="1" sqref="A6:A12">
      <formula1>obj</formula1>
    </dataValidation>
    <dataValidation type="list" allowBlank="1" showInputMessage="1" showErrorMessage="1" sqref="B6:B12">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topLeftCell="A10" zoomScaleNormal="60" zoomScaleSheetLayoutView="100" zoomScalePageLayoutView="70" workbookViewId="0">
      <selection activeCell="G11" sqref="G11"/>
    </sheetView>
  </sheetViews>
  <sheetFormatPr baseColWidth="10" defaultRowHeight="15" x14ac:dyDescent="0.25"/>
  <cols>
    <col min="1" max="1" width="26.7109375" style="30" customWidth="1"/>
    <col min="2" max="2" width="22.7109375" style="30" customWidth="1"/>
    <col min="3" max="3" width="32.7109375" style="30" customWidth="1"/>
    <col min="4" max="5" width="10.7109375" style="29" customWidth="1"/>
    <col min="6" max="6" width="28.7109375" style="30" customWidth="1"/>
    <col min="7" max="7" width="30.7109375" style="30" customWidth="1"/>
    <col min="8" max="8" width="9.7109375" style="30" customWidth="1"/>
    <col min="9" max="9" width="8.7109375" style="30" customWidth="1"/>
    <col min="10" max="16384" width="11.42578125" style="30"/>
  </cols>
  <sheetData>
    <row r="1" spans="1:9" ht="9.75" customHeight="1" x14ac:dyDescent="0.25"/>
    <row r="2" spans="1:9" ht="18.75" x14ac:dyDescent="0.3">
      <c r="A2" s="3" t="s">
        <v>3</v>
      </c>
      <c r="B2" s="248" t="s">
        <v>422</v>
      </c>
      <c r="C2" s="248"/>
      <c r="D2" s="28"/>
    </row>
    <row r="3" spans="1:9" ht="18.75" x14ac:dyDescent="0.3">
      <c r="A3" s="3" t="s">
        <v>2</v>
      </c>
      <c r="B3" s="248" t="s">
        <v>423</v>
      </c>
      <c r="C3" s="248"/>
      <c r="D3" s="28"/>
    </row>
    <row r="4" spans="1:9" ht="15.75" thickBot="1" x14ac:dyDescent="0.3"/>
    <row r="5" spans="1:9" s="31" customFormat="1" ht="126" customHeight="1" thickBot="1" x14ac:dyDescent="0.25">
      <c r="A5" s="9" t="s">
        <v>382</v>
      </c>
      <c r="B5" s="22" t="s">
        <v>4</v>
      </c>
      <c r="C5" s="22" t="s">
        <v>0</v>
      </c>
      <c r="D5" s="22" t="s">
        <v>383</v>
      </c>
      <c r="E5" s="22" t="s">
        <v>1</v>
      </c>
      <c r="F5" s="22" t="s">
        <v>384</v>
      </c>
      <c r="G5" s="22" t="s">
        <v>385</v>
      </c>
      <c r="H5" s="22" t="s">
        <v>381</v>
      </c>
      <c r="I5" s="11" t="s">
        <v>386</v>
      </c>
    </row>
    <row r="6" spans="1:9" ht="96.75" customHeight="1" x14ac:dyDescent="0.25">
      <c r="A6" s="32" t="s">
        <v>28</v>
      </c>
      <c r="B6" s="23" t="s">
        <v>7</v>
      </c>
      <c r="C6" s="23" t="s">
        <v>85</v>
      </c>
      <c r="D6" s="33" t="s">
        <v>32</v>
      </c>
      <c r="E6" s="33" t="s">
        <v>37</v>
      </c>
      <c r="F6" s="23" t="s">
        <v>86</v>
      </c>
      <c r="G6" s="23" t="s">
        <v>66</v>
      </c>
      <c r="H6" s="34">
        <v>1</v>
      </c>
      <c r="I6" s="35">
        <v>0.2</v>
      </c>
    </row>
    <row r="7" spans="1:9" ht="69.95" customHeight="1" x14ac:dyDescent="0.25">
      <c r="A7" s="36" t="s">
        <v>25</v>
      </c>
      <c r="B7" s="37" t="s">
        <v>9</v>
      </c>
      <c r="C7" s="37" t="s">
        <v>87</v>
      </c>
      <c r="D7" s="38" t="s">
        <v>32</v>
      </c>
      <c r="E7" s="38" t="s">
        <v>36</v>
      </c>
      <c r="F7" s="39" t="s">
        <v>88</v>
      </c>
      <c r="G7" s="39" t="s">
        <v>498</v>
      </c>
      <c r="H7" s="40">
        <v>0.92</v>
      </c>
      <c r="I7" s="41">
        <v>0.2</v>
      </c>
    </row>
    <row r="8" spans="1:9" ht="80.099999999999994" customHeight="1" x14ac:dyDescent="0.25">
      <c r="A8" s="36" t="s">
        <v>29</v>
      </c>
      <c r="B8" s="37" t="s">
        <v>15</v>
      </c>
      <c r="C8" s="37" t="s">
        <v>67</v>
      </c>
      <c r="D8" s="38" t="s">
        <v>32</v>
      </c>
      <c r="E8" s="38" t="s">
        <v>36</v>
      </c>
      <c r="F8" s="39" t="s">
        <v>89</v>
      </c>
      <c r="G8" s="39" t="s">
        <v>505</v>
      </c>
      <c r="H8" s="40">
        <v>0.92</v>
      </c>
      <c r="I8" s="41">
        <v>0.15</v>
      </c>
    </row>
    <row r="9" spans="1:9" ht="56.1" customHeight="1" x14ac:dyDescent="0.25">
      <c r="A9" s="36" t="s">
        <v>26</v>
      </c>
      <c r="B9" s="37" t="s">
        <v>14</v>
      </c>
      <c r="C9" s="37" t="s">
        <v>90</v>
      </c>
      <c r="D9" s="38" t="s">
        <v>32</v>
      </c>
      <c r="E9" s="38" t="s">
        <v>37</v>
      </c>
      <c r="F9" s="39" t="s">
        <v>503</v>
      </c>
      <c r="G9" s="39" t="s">
        <v>499</v>
      </c>
      <c r="H9" s="40">
        <v>0.18</v>
      </c>
      <c r="I9" s="41">
        <v>0.2</v>
      </c>
    </row>
    <row r="10" spans="1:9" ht="148.5" customHeight="1" x14ac:dyDescent="0.25">
      <c r="A10" s="36" t="s">
        <v>25</v>
      </c>
      <c r="B10" s="37" t="s">
        <v>15</v>
      </c>
      <c r="C10" s="37" t="s">
        <v>501</v>
      </c>
      <c r="D10" s="38" t="s">
        <v>32</v>
      </c>
      <c r="E10" s="38" t="s">
        <v>37</v>
      </c>
      <c r="F10" s="37" t="s">
        <v>502</v>
      </c>
      <c r="G10" s="37" t="s">
        <v>500</v>
      </c>
      <c r="H10" s="40">
        <v>0.4</v>
      </c>
      <c r="I10" s="41">
        <v>0.1</v>
      </c>
    </row>
    <row r="11" spans="1:9" ht="66" customHeight="1" thickBot="1" x14ac:dyDescent="0.3">
      <c r="A11" s="205" t="s">
        <v>22</v>
      </c>
      <c r="B11" s="138" t="s">
        <v>6</v>
      </c>
      <c r="C11" s="138" t="s">
        <v>504</v>
      </c>
      <c r="D11" s="206" t="s">
        <v>32</v>
      </c>
      <c r="E11" s="206" t="s">
        <v>37</v>
      </c>
      <c r="F11" s="207" t="s">
        <v>465</v>
      </c>
      <c r="G11" s="207" t="s">
        <v>92</v>
      </c>
      <c r="H11" s="208">
        <v>1</v>
      </c>
      <c r="I11" s="209">
        <v>0.15</v>
      </c>
    </row>
    <row r="12" spans="1:9" ht="15.75" thickBot="1" x14ac:dyDescent="0.3">
      <c r="A12" s="12" t="s">
        <v>50</v>
      </c>
      <c r="B12" s="42"/>
      <c r="C12" s="42"/>
      <c r="D12" s="43"/>
      <c r="E12" s="43"/>
      <c r="F12" s="42"/>
      <c r="G12" s="42"/>
      <c r="H12" s="42"/>
      <c r="I12" s="44">
        <f>SUM(I6:I11)</f>
        <v>1</v>
      </c>
    </row>
    <row r="13" spans="1:9" x14ac:dyDescent="0.25">
      <c r="A13" s="12" t="s">
        <v>51</v>
      </c>
    </row>
    <row r="14" spans="1:9" x14ac:dyDescent="0.25">
      <c r="A14" s="12" t="s">
        <v>52</v>
      </c>
    </row>
    <row r="15" spans="1:9" x14ac:dyDescent="0.25">
      <c r="A15" s="12" t="s">
        <v>168</v>
      </c>
      <c r="B15" s="45"/>
    </row>
    <row r="16" spans="1:9" x14ac:dyDescent="0.25">
      <c r="A16" s="12" t="s">
        <v>169</v>
      </c>
    </row>
    <row r="17" spans="1:1" x14ac:dyDescent="0.25">
      <c r="A17" s="12" t="s">
        <v>170</v>
      </c>
    </row>
    <row r="18" spans="1:1" x14ac:dyDescent="0.25">
      <c r="A18" s="12" t="s">
        <v>84</v>
      </c>
    </row>
  </sheetData>
  <mergeCells count="2">
    <mergeCell ref="B2:C2"/>
    <mergeCell ref="B3:C3"/>
  </mergeCells>
  <dataValidations count="5">
    <dataValidation allowBlank="1" showInputMessage="1" showErrorMessage="1" promptTitle="Ingrese el Medio de Verificación" prompt="Nombre de el(los) registro(s) de donde se obtiene este dato para construir el indicador o subindicador." sqref="F11:G11"/>
    <dataValidation type="list" allowBlank="1" showInputMessage="1" showErrorMessage="1" sqref="E6:E11">
      <formula1>amb</formula1>
    </dataValidation>
    <dataValidation type="list" allowBlank="1" showInputMessage="1" showErrorMessage="1" sqref="D6:D11">
      <formula1>dim</formula1>
    </dataValidation>
    <dataValidation type="list" allowBlank="1" showInputMessage="1" showErrorMessage="1" sqref="A6:A11">
      <formula1>obj</formula1>
    </dataValidation>
    <dataValidation type="list" allowBlank="1" showInputMessage="1" showErrorMessage="1" sqref="B6:B11">
      <formula1>pdto</formula1>
    </dataValidation>
  </dataValidations>
  <printOptions horizontalCentered="1"/>
  <pageMargins left="0.31496062992125984" right="0.31496062992125984" top="1.1417322834645669" bottom="0.55118110236220474" header="0.31496062992125984" footer="0.31496062992125984"/>
  <pageSetup paperSize="121" scale="82"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view="pageBreakPreview" topLeftCell="B1" zoomScaleNormal="60" zoomScaleSheetLayoutView="100" zoomScalePageLayoutView="70" workbookViewId="0">
      <selection activeCell="C8" sqref="C8"/>
    </sheetView>
  </sheetViews>
  <sheetFormatPr baseColWidth="10" defaultRowHeight="14.25" x14ac:dyDescent="0.2"/>
  <cols>
    <col min="1" max="1" width="26.7109375" style="2" customWidth="1"/>
    <col min="2" max="2" width="22.7109375" style="2" customWidth="1"/>
    <col min="3" max="3" width="32.7109375" style="2" customWidth="1"/>
    <col min="4" max="5" width="10.7109375" style="2" customWidth="1"/>
    <col min="6" max="6" width="26.7109375" style="2" customWidth="1"/>
    <col min="7" max="7" width="30.7109375" style="2" customWidth="1"/>
    <col min="8" max="8" width="9.7109375" style="2" customWidth="1"/>
    <col min="9" max="9" width="8.7109375" style="2" customWidth="1"/>
    <col min="10" max="16384" width="11.42578125" style="2"/>
  </cols>
  <sheetData>
    <row r="2" spans="1:10" ht="18" x14ac:dyDescent="0.25">
      <c r="A2" s="3" t="s">
        <v>3</v>
      </c>
      <c r="B2" s="248" t="s">
        <v>424</v>
      </c>
      <c r="C2" s="248"/>
      <c r="D2" s="4"/>
    </row>
    <row r="3" spans="1:10" ht="18" x14ac:dyDescent="0.25">
      <c r="A3" s="3" t="s">
        <v>2</v>
      </c>
      <c r="B3" s="248" t="s">
        <v>172</v>
      </c>
      <c r="C3" s="248"/>
      <c r="D3" s="4"/>
    </row>
    <row r="4" spans="1:10" ht="15" thickBot="1" x14ac:dyDescent="0.25"/>
    <row r="5" spans="1:10" s="12" customFormat="1" ht="126" customHeight="1" thickBot="1" x14ac:dyDescent="0.2">
      <c r="A5" s="9" t="s">
        <v>382</v>
      </c>
      <c r="B5" s="22" t="s">
        <v>4</v>
      </c>
      <c r="C5" s="22" t="s">
        <v>0</v>
      </c>
      <c r="D5" s="22" t="s">
        <v>383</v>
      </c>
      <c r="E5" s="22" t="s">
        <v>1</v>
      </c>
      <c r="F5" s="22" t="s">
        <v>384</v>
      </c>
      <c r="G5" s="22" t="s">
        <v>385</v>
      </c>
      <c r="H5" s="22" t="s">
        <v>381</v>
      </c>
      <c r="I5" s="11" t="s">
        <v>386</v>
      </c>
      <c r="J5" s="11"/>
    </row>
    <row r="6" spans="1:10" ht="140.1" customHeight="1" x14ac:dyDescent="0.2">
      <c r="A6" s="15" t="s">
        <v>18</v>
      </c>
      <c r="B6" s="16" t="s">
        <v>5</v>
      </c>
      <c r="C6" s="16" t="s">
        <v>173</v>
      </c>
      <c r="D6" s="16" t="s">
        <v>32</v>
      </c>
      <c r="E6" s="16" t="s">
        <v>37</v>
      </c>
      <c r="F6" s="16" t="s">
        <v>174</v>
      </c>
      <c r="G6" s="16" t="s">
        <v>507</v>
      </c>
      <c r="H6" s="51">
        <v>0.9</v>
      </c>
      <c r="I6" s="52">
        <v>0.2</v>
      </c>
    </row>
    <row r="7" spans="1:10" ht="86.1" customHeight="1" x14ac:dyDescent="0.2">
      <c r="A7" s="13" t="s">
        <v>25</v>
      </c>
      <c r="B7" s="14" t="s">
        <v>9</v>
      </c>
      <c r="C7" s="16" t="s">
        <v>425</v>
      </c>
      <c r="D7" s="14" t="s">
        <v>32</v>
      </c>
      <c r="E7" s="14" t="s">
        <v>36</v>
      </c>
      <c r="F7" s="16" t="s">
        <v>175</v>
      </c>
      <c r="G7" s="16" t="s">
        <v>176</v>
      </c>
      <c r="H7" s="56">
        <v>0.92</v>
      </c>
      <c r="I7" s="57">
        <v>0.4</v>
      </c>
    </row>
    <row r="8" spans="1:10" ht="91.5" customHeight="1" x14ac:dyDescent="0.2">
      <c r="A8" s="15" t="s">
        <v>25</v>
      </c>
      <c r="B8" s="16" t="s">
        <v>9</v>
      </c>
      <c r="C8" s="148" t="s">
        <v>177</v>
      </c>
      <c r="D8" s="16" t="s">
        <v>32</v>
      </c>
      <c r="E8" s="16" t="s">
        <v>36</v>
      </c>
      <c r="F8" s="16" t="s">
        <v>178</v>
      </c>
      <c r="G8" s="16" t="s">
        <v>506</v>
      </c>
      <c r="H8" s="51">
        <v>1</v>
      </c>
      <c r="I8" s="170">
        <v>0.1</v>
      </c>
    </row>
    <row r="9" spans="1:10" ht="102" customHeight="1" x14ac:dyDescent="0.2">
      <c r="A9" s="13" t="s">
        <v>26</v>
      </c>
      <c r="B9" s="14" t="s">
        <v>7</v>
      </c>
      <c r="C9" s="14" t="s">
        <v>110</v>
      </c>
      <c r="D9" s="14" t="s">
        <v>32</v>
      </c>
      <c r="E9" s="14" t="s">
        <v>36</v>
      </c>
      <c r="F9" s="14" t="s">
        <v>179</v>
      </c>
      <c r="G9" s="171" t="s">
        <v>305</v>
      </c>
      <c r="H9" s="56">
        <v>1</v>
      </c>
      <c r="I9" s="57">
        <v>0.1</v>
      </c>
    </row>
    <row r="10" spans="1:10" ht="54" customHeight="1" x14ac:dyDescent="0.2">
      <c r="A10" s="15" t="s">
        <v>28</v>
      </c>
      <c r="B10" s="16" t="s">
        <v>14</v>
      </c>
      <c r="C10" s="16" t="s">
        <v>180</v>
      </c>
      <c r="D10" s="16" t="s">
        <v>32</v>
      </c>
      <c r="E10" s="16" t="s">
        <v>37</v>
      </c>
      <c r="F10" s="16" t="s">
        <v>181</v>
      </c>
      <c r="G10" s="16" t="s">
        <v>482</v>
      </c>
      <c r="H10" s="51">
        <v>1</v>
      </c>
      <c r="I10" s="52">
        <v>0.1</v>
      </c>
    </row>
    <row r="11" spans="1:10" ht="85.5" customHeight="1" thickBot="1" x14ac:dyDescent="0.25">
      <c r="A11" s="172" t="s">
        <v>29</v>
      </c>
      <c r="B11" s="111" t="s">
        <v>15</v>
      </c>
      <c r="C11" s="111" t="s">
        <v>67</v>
      </c>
      <c r="D11" s="111" t="s">
        <v>32</v>
      </c>
      <c r="E11" s="111" t="s">
        <v>36</v>
      </c>
      <c r="F11" s="111" t="s">
        <v>375</v>
      </c>
      <c r="G11" s="111" t="s">
        <v>182</v>
      </c>
      <c r="H11" s="62">
        <v>0.9</v>
      </c>
      <c r="I11" s="173">
        <v>0.1</v>
      </c>
    </row>
    <row r="12" spans="1:10" ht="18" customHeight="1" x14ac:dyDescent="0.2">
      <c r="A12" s="92"/>
      <c r="B12" s="92"/>
      <c r="C12" s="92"/>
      <c r="D12" s="92"/>
      <c r="E12" s="92"/>
      <c r="F12" s="92"/>
      <c r="G12" s="92"/>
      <c r="H12" s="94"/>
      <c r="I12" s="95">
        <f>I6+I7+I8+I9+I10+I11</f>
        <v>1</v>
      </c>
    </row>
    <row r="13" spans="1:10" ht="15.75" customHeight="1" x14ac:dyDescent="0.2">
      <c r="A13" s="123" t="s">
        <v>166</v>
      </c>
      <c r="B13" s="92"/>
      <c r="C13" s="92"/>
      <c r="D13" s="92"/>
      <c r="E13" s="92"/>
      <c r="F13" s="92"/>
      <c r="G13" s="92"/>
      <c r="H13" s="94"/>
      <c r="I13" s="94"/>
    </row>
    <row r="14" spans="1:10" ht="15.75" customHeight="1" x14ac:dyDescent="0.2">
      <c r="A14" s="12" t="s">
        <v>167</v>
      </c>
      <c r="B14" s="1"/>
      <c r="C14" s="1"/>
      <c r="D14" s="1"/>
      <c r="E14" s="1"/>
      <c r="F14" s="1"/>
      <c r="G14" s="92"/>
      <c r="H14" s="94"/>
      <c r="I14" s="94"/>
    </row>
    <row r="15" spans="1:10" ht="15.75" customHeight="1" x14ac:dyDescent="0.2">
      <c r="A15" s="12" t="s">
        <v>168</v>
      </c>
      <c r="B15" s="1"/>
      <c r="C15" s="1"/>
      <c r="D15" s="1"/>
      <c r="E15" s="1"/>
      <c r="F15" s="1"/>
      <c r="G15" s="1"/>
      <c r="H15" s="94"/>
      <c r="I15" s="94"/>
    </row>
    <row r="16" spans="1:10" ht="15.75" customHeight="1" x14ac:dyDescent="0.2">
      <c r="A16" s="12" t="s">
        <v>169</v>
      </c>
      <c r="B16" s="1"/>
      <c r="C16" s="1"/>
      <c r="D16" s="1"/>
      <c r="E16" s="1"/>
      <c r="F16" s="1"/>
      <c r="G16" s="1"/>
      <c r="H16" s="94"/>
      <c r="I16" s="94"/>
    </row>
    <row r="17" spans="1:9" ht="15.75" customHeight="1" x14ac:dyDescent="0.2">
      <c r="A17" s="12" t="s">
        <v>170</v>
      </c>
      <c r="B17" s="1"/>
      <c r="C17" s="1"/>
      <c r="D17" s="1"/>
      <c r="E17" s="1"/>
      <c r="F17" s="1"/>
      <c r="G17" s="1"/>
      <c r="H17" s="94"/>
      <c r="I17" s="94"/>
    </row>
    <row r="18" spans="1:9" x14ac:dyDescent="0.2">
      <c r="A18" s="12" t="s">
        <v>57</v>
      </c>
      <c r="B18" s="1"/>
      <c r="C18" s="1"/>
      <c r="D18" s="1"/>
      <c r="E18" s="1"/>
      <c r="F18" s="1"/>
      <c r="G18" s="1"/>
      <c r="H18" s="1"/>
      <c r="I18" s="96"/>
    </row>
    <row r="19" spans="1:9" x14ac:dyDescent="0.2">
      <c r="H19" s="1"/>
      <c r="I19" s="97"/>
    </row>
    <row r="20" spans="1:9" x14ac:dyDescent="0.2">
      <c r="H20" s="1"/>
      <c r="I20" s="97"/>
    </row>
    <row r="21" spans="1:9" x14ac:dyDescent="0.2">
      <c r="H21" s="1"/>
      <c r="I21" s="97"/>
    </row>
    <row r="22" spans="1:9" x14ac:dyDescent="0.2">
      <c r="H22" s="1"/>
      <c r="I22" s="97"/>
    </row>
    <row r="23" spans="1:9" x14ac:dyDescent="0.2">
      <c r="A23" s="1"/>
      <c r="B23" s="1"/>
      <c r="C23" s="1"/>
      <c r="D23" s="1"/>
      <c r="E23" s="1"/>
      <c r="F23" s="1"/>
      <c r="G23" s="1"/>
      <c r="H23" s="1"/>
      <c r="I23" s="97"/>
    </row>
    <row r="24" spans="1:9" x14ac:dyDescent="0.2">
      <c r="A24" s="1"/>
      <c r="B24" s="1"/>
      <c r="C24" s="1"/>
      <c r="D24" s="1"/>
      <c r="E24" s="1"/>
      <c r="F24" s="1"/>
      <c r="G24" s="1"/>
      <c r="H24" s="1"/>
      <c r="I24" s="97"/>
    </row>
    <row r="25" spans="1:9" x14ac:dyDescent="0.2">
      <c r="A25" s="1"/>
      <c r="B25" s="1"/>
      <c r="C25" s="1"/>
      <c r="D25" s="1"/>
      <c r="E25" s="1"/>
      <c r="F25" s="1"/>
      <c r="G25" s="1"/>
      <c r="H25" s="1"/>
      <c r="I25" s="1"/>
    </row>
    <row r="29" spans="1:9" x14ac:dyDescent="0.2">
      <c r="B29" s="21"/>
    </row>
  </sheetData>
  <mergeCells count="2">
    <mergeCell ref="B2:C2"/>
    <mergeCell ref="B3:C3"/>
  </mergeCells>
  <dataValidations count="4">
    <dataValidation type="list" allowBlank="1" showInputMessage="1" showErrorMessage="1" sqref="B6:B13">
      <formula1>pdto</formula1>
    </dataValidation>
    <dataValidation type="list" allowBlank="1" showInputMessage="1" showErrorMessage="1" sqref="A6:A13">
      <formula1>obj</formula1>
    </dataValidation>
    <dataValidation type="list" allowBlank="1" showInputMessage="1" showErrorMessage="1" sqref="D6:D13">
      <formula1>dim</formula1>
    </dataValidation>
    <dataValidation type="list" allowBlank="1" showInputMessage="1" showErrorMessage="1" sqref="E6:E13">
      <formula1>amb</formula1>
    </dataValidation>
  </dataValidations>
  <printOptions horizontalCentered="1"/>
  <pageMargins left="0.31496062992125984" right="0.31496062992125984" top="1.1417322834645669" bottom="0.55118110236220474" header="0.31496062992125984" footer="0.31496062992125984"/>
  <pageSetup paperSize="121" scale="82"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topLeftCell="A10" zoomScaleNormal="100" zoomScaleSheetLayoutView="80" zoomScalePageLayoutView="70" workbookViewId="0">
      <selection activeCell="F12" sqref="F12"/>
    </sheetView>
  </sheetViews>
  <sheetFormatPr baseColWidth="10" defaultColWidth="11.42578125" defaultRowHeight="14.25" x14ac:dyDescent="0.2"/>
  <cols>
    <col min="1" max="1" width="26.7109375" style="2" customWidth="1"/>
    <col min="2" max="2" width="22.7109375" style="2" customWidth="1"/>
    <col min="3" max="3" width="32.7109375" style="2" customWidth="1"/>
    <col min="4" max="5" width="10.7109375" style="2" customWidth="1"/>
    <col min="6" max="7" width="28.7109375" style="2" customWidth="1"/>
    <col min="8" max="8" width="9.7109375" style="2" customWidth="1"/>
    <col min="9" max="9" width="8.7109375" style="2" customWidth="1"/>
    <col min="10" max="16384" width="11.42578125" style="2"/>
  </cols>
  <sheetData>
    <row r="2" spans="1:9" ht="18" customHeight="1" x14ac:dyDescent="0.2">
      <c r="A2" s="3" t="s">
        <v>3</v>
      </c>
      <c r="B2" s="248" t="s">
        <v>426</v>
      </c>
      <c r="C2" s="248"/>
      <c r="D2" s="248"/>
    </row>
    <row r="3" spans="1:9" ht="18" customHeight="1" x14ac:dyDescent="0.2">
      <c r="A3" s="3" t="s">
        <v>2</v>
      </c>
      <c r="B3" s="249" t="s">
        <v>435</v>
      </c>
      <c r="C3" s="249"/>
      <c r="D3" s="249"/>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72.75" customHeight="1" x14ac:dyDescent="0.2">
      <c r="A6" s="13" t="s">
        <v>25</v>
      </c>
      <c r="B6" s="14" t="s">
        <v>9</v>
      </c>
      <c r="C6" s="14" t="s">
        <v>508</v>
      </c>
      <c r="D6" s="14" t="s">
        <v>32</v>
      </c>
      <c r="E6" s="14" t="s">
        <v>36</v>
      </c>
      <c r="F6" s="14" t="s">
        <v>188</v>
      </c>
      <c r="G6" s="14" t="s">
        <v>261</v>
      </c>
      <c r="H6" s="56">
        <v>0.92</v>
      </c>
      <c r="I6" s="57">
        <v>0.1</v>
      </c>
    </row>
    <row r="7" spans="1:9" ht="104.1" customHeight="1" x14ac:dyDescent="0.2">
      <c r="A7" s="15" t="s">
        <v>28</v>
      </c>
      <c r="B7" s="16" t="s">
        <v>7</v>
      </c>
      <c r="C7" s="16" t="s">
        <v>110</v>
      </c>
      <c r="D7" s="16" t="s">
        <v>32</v>
      </c>
      <c r="E7" s="16" t="s">
        <v>37</v>
      </c>
      <c r="F7" s="16" t="s">
        <v>262</v>
      </c>
      <c r="G7" s="37" t="s">
        <v>66</v>
      </c>
      <c r="H7" s="51">
        <v>1</v>
      </c>
      <c r="I7" s="52">
        <v>0.15</v>
      </c>
    </row>
    <row r="8" spans="1:9" ht="81.95" customHeight="1" x14ac:dyDescent="0.2">
      <c r="A8" s="15" t="s">
        <v>29</v>
      </c>
      <c r="B8" s="16" t="s">
        <v>15</v>
      </c>
      <c r="C8" s="16" t="s">
        <v>67</v>
      </c>
      <c r="D8" s="16" t="s">
        <v>32</v>
      </c>
      <c r="E8" s="16" t="s">
        <v>36</v>
      </c>
      <c r="F8" s="16" t="s">
        <v>263</v>
      </c>
      <c r="G8" s="16" t="s">
        <v>264</v>
      </c>
      <c r="H8" s="51">
        <v>1</v>
      </c>
      <c r="I8" s="52">
        <v>0.15</v>
      </c>
    </row>
    <row r="9" spans="1:9" ht="123.95" customHeight="1" x14ac:dyDescent="0.2">
      <c r="A9" s="121" t="s">
        <v>27</v>
      </c>
      <c r="B9" s="68" t="s">
        <v>16</v>
      </c>
      <c r="C9" s="68" t="s">
        <v>195</v>
      </c>
      <c r="D9" s="68" t="s">
        <v>32</v>
      </c>
      <c r="E9" s="68" t="s">
        <v>36</v>
      </c>
      <c r="F9" s="68" t="s">
        <v>417</v>
      </c>
      <c r="G9" s="68" t="s">
        <v>510</v>
      </c>
      <c r="H9" s="100">
        <v>3.7999999999999999E-2</v>
      </c>
      <c r="I9" s="70">
        <v>0.15</v>
      </c>
    </row>
    <row r="10" spans="1:9" ht="110.1" customHeight="1" x14ac:dyDescent="0.2">
      <c r="A10" s="15" t="s">
        <v>22</v>
      </c>
      <c r="B10" s="16" t="s">
        <v>6</v>
      </c>
      <c r="C10" s="16" t="s">
        <v>509</v>
      </c>
      <c r="D10" s="16" t="s">
        <v>32</v>
      </c>
      <c r="E10" s="16" t="s">
        <v>36</v>
      </c>
      <c r="F10" s="16" t="s">
        <v>265</v>
      </c>
      <c r="G10" s="37" t="s">
        <v>277</v>
      </c>
      <c r="H10" s="51">
        <v>0.92</v>
      </c>
      <c r="I10" s="52">
        <v>0.15</v>
      </c>
    </row>
    <row r="11" spans="1:9" ht="114" customHeight="1" x14ac:dyDescent="0.2">
      <c r="A11" s="121" t="s">
        <v>26</v>
      </c>
      <c r="B11" s="68" t="s">
        <v>14</v>
      </c>
      <c r="C11" s="68" t="s">
        <v>266</v>
      </c>
      <c r="D11" s="68" t="s">
        <v>32</v>
      </c>
      <c r="E11" s="68" t="s">
        <v>36</v>
      </c>
      <c r="F11" s="68" t="s">
        <v>267</v>
      </c>
      <c r="G11" s="68" t="s">
        <v>268</v>
      </c>
      <c r="H11" s="69">
        <v>1</v>
      </c>
      <c r="I11" s="70">
        <v>0.15</v>
      </c>
    </row>
    <row r="12" spans="1:9" ht="88.5" customHeight="1" thickBot="1" x14ac:dyDescent="0.25">
      <c r="A12" s="210" t="s">
        <v>22</v>
      </c>
      <c r="B12" s="61" t="s">
        <v>6</v>
      </c>
      <c r="C12" s="61" t="s">
        <v>269</v>
      </c>
      <c r="D12" s="61" t="s">
        <v>32</v>
      </c>
      <c r="E12" s="61" t="s">
        <v>36</v>
      </c>
      <c r="F12" s="61" t="s">
        <v>270</v>
      </c>
      <c r="G12" s="61" t="s">
        <v>511</v>
      </c>
      <c r="H12" s="120">
        <v>0.82</v>
      </c>
      <c r="I12" s="71">
        <v>0.15</v>
      </c>
    </row>
    <row r="13" spans="1:9" ht="15" thickBot="1" x14ac:dyDescent="0.25">
      <c r="B13" s="1"/>
      <c r="C13" s="1"/>
      <c r="D13" s="1"/>
      <c r="E13" s="1"/>
      <c r="F13" s="1"/>
      <c r="G13" s="1"/>
      <c r="H13" s="1"/>
      <c r="I13" s="20">
        <f>SUM(I6:I12)</f>
        <v>1</v>
      </c>
    </row>
    <row r="14" spans="1:9" x14ac:dyDescent="0.2">
      <c r="A14" s="12" t="s">
        <v>150</v>
      </c>
      <c r="B14" s="1"/>
      <c r="C14" s="1"/>
      <c r="D14" s="1"/>
      <c r="E14" s="1"/>
      <c r="F14" s="1"/>
      <c r="G14" s="1"/>
      <c r="H14" s="1"/>
      <c r="I14" s="1"/>
    </row>
    <row r="15" spans="1:9" x14ac:dyDescent="0.2">
      <c r="A15" s="12" t="s">
        <v>271</v>
      </c>
    </row>
    <row r="16" spans="1:9" x14ac:dyDescent="0.2">
      <c r="A16" s="12" t="s">
        <v>53</v>
      </c>
    </row>
    <row r="17" spans="1:2" x14ac:dyDescent="0.2">
      <c r="A17" s="12" t="s">
        <v>54</v>
      </c>
      <c r="B17" s="21"/>
    </row>
    <row r="18" spans="1:2" x14ac:dyDescent="0.2">
      <c r="A18" s="12" t="s">
        <v>170</v>
      </c>
    </row>
    <row r="19" spans="1:2" x14ac:dyDescent="0.2">
      <c r="A19" s="12" t="s">
        <v>84</v>
      </c>
    </row>
  </sheetData>
  <mergeCells count="2">
    <mergeCell ref="B2:D2"/>
    <mergeCell ref="B3:D3"/>
  </mergeCells>
  <dataValidations count="4">
    <dataValidation type="list" allowBlank="1" showInputMessage="1" showErrorMessage="1" sqref="E6:E12">
      <formula1>amb</formula1>
    </dataValidation>
    <dataValidation type="list" allowBlank="1" showInputMessage="1" showErrorMessage="1" sqref="D6:D12">
      <formula1>dim</formula1>
    </dataValidation>
    <dataValidation type="list" allowBlank="1" showInputMessage="1" showErrorMessage="1" sqref="A6:A12">
      <formula1>obj</formula1>
    </dataValidation>
    <dataValidation type="list" allowBlank="1" showInputMessage="1" showErrorMessage="1" sqref="B6:B12">
      <formula1>pdto</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view="pageBreakPreview" topLeftCell="A9" zoomScale="90" zoomScaleNormal="60" zoomScaleSheetLayoutView="90" zoomScalePageLayoutView="70" workbookViewId="0">
      <selection activeCell="G9" sqref="G9"/>
    </sheetView>
  </sheetViews>
  <sheetFormatPr baseColWidth="10" defaultRowHeight="14.25" x14ac:dyDescent="0.2"/>
  <cols>
    <col min="1" max="1" width="26.7109375" style="2" customWidth="1"/>
    <col min="2" max="2" width="22.7109375" style="2" customWidth="1"/>
    <col min="3" max="3" width="35.7109375" style="2" customWidth="1"/>
    <col min="4" max="5" width="10.7109375" style="2" customWidth="1"/>
    <col min="6" max="7" width="28.7109375" style="2" customWidth="1"/>
    <col min="8" max="8" width="9.7109375" style="2" customWidth="1"/>
    <col min="9" max="9" width="8.7109375" style="2" customWidth="1"/>
    <col min="10" max="16384" width="11.42578125" style="2"/>
  </cols>
  <sheetData>
    <row r="2" spans="1:9" ht="18" x14ac:dyDescent="0.25">
      <c r="A2" s="3" t="s">
        <v>219</v>
      </c>
      <c r="B2" s="247" t="s">
        <v>427</v>
      </c>
      <c r="C2" s="247"/>
      <c r="D2" s="4"/>
    </row>
    <row r="3" spans="1:9" ht="18" x14ac:dyDescent="0.25">
      <c r="A3" s="3" t="s">
        <v>428</v>
      </c>
      <c r="B3" s="251" t="s">
        <v>429</v>
      </c>
      <c r="C3" s="251"/>
      <c r="D3" s="4"/>
    </row>
    <row r="4" spans="1:9" ht="15" thickBot="1" x14ac:dyDescent="0.25"/>
    <row r="5" spans="1:9" s="12" customFormat="1" ht="126" customHeight="1" thickBot="1" x14ac:dyDescent="0.2">
      <c r="A5" s="9" t="s">
        <v>382</v>
      </c>
      <c r="B5" s="22" t="s">
        <v>4</v>
      </c>
      <c r="C5" s="22" t="s">
        <v>0</v>
      </c>
      <c r="D5" s="22" t="s">
        <v>383</v>
      </c>
      <c r="E5" s="22" t="s">
        <v>1</v>
      </c>
      <c r="F5" s="22" t="s">
        <v>384</v>
      </c>
      <c r="G5" s="22" t="s">
        <v>385</v>
      </c>
      <c r="H5" s="22" t="s">
        <v>381</v>
      </c>
      <c r="I5" s="11" t="s">
        <v>386</v>
      </c>
    </row>
    <row r="6" spans="1:9" ht="111.75" customHeight="1" x14ac:dyDescent="0.2">
      <c r="A6" s="46" t="s">
        <v>28</v>
      </c>
      <c r="B6" s="47" t="s">
        <v>7</v>
      </c>
      <c r="C6" s="47" t="s">
        <v>183</v>
      </c>
      <c r="D6" s="47" t="s">
        <v>32</v>
      </c>
      <c r="E6" s="47" t="s">
        <v>36</v>
      </c>
      <c r="F6" s="47" t="s">
        <v>184</v>
      </c>
      <c r="G6" s="47" t="s">
        <v>66</v>
      </c>
      <c r="H6" s="48">
        <v>1</v>
      </c>
      <c r="I6" s="49">
        <v>0.15</v>
      </c>
    </row>
    <row r="7" spans="1:9" ht="113.25" customHeight="1" x14ac:dyDescent="0.2">
      <c r="A7" s="15" t="s">
        <v>18</v>
      </c>
      <c r="B7" s="16" t="s">
        <v>6</v>
      </c>
      <c r="C7" s="16" t="s">
        <v>185</v>
      </c>
      <c r="D7" s="16" t="s">
        <v>32</v>
      </c>
      <c r="E7" s="68" t="s">
        <v>36</v>
      </c>
      <c r="F7" s="16" t="s">
        <v>186</v>
      </c>
      <c r="G7" s="16" t="s">
        <v>512</v>
      </c>
      <c r="H7" s="51">
        <v>0.92</v>
      </c>
      <c r="I7" s="52">
        <v>0.15</v>
      </c>
    </row>
    <row r="8" spans="1:9" ht="86.25" customHeight="1" x14ac:dyDescent="0.2">
      <c r="A8" s="15" t="s">
        <v>25</v>
      </c>
      <c r="B8" s="16" t="s">
        <v>9</v>
      </c>
      <c r="C8" s="16" t="s">
        <v>187</v>
      </c>
      <c r="D8" s="16" t="s">
        <v>32</v>
      </c>
      <c r="E8" s="16" t="s">
        <v>36</v>
      </c>
      <c r="F8" s="16" t="s">
        <v>188</v>
      </c>
      <c r="G8" s="16" t="s">
        <v>513</v>
      </c>
      <c r="H8" s="51">
        <v>0.92</v>
      </c>
      <c r="I8" s="52">
        <v>0.3</v>
      </c>
    </row>
    <row r="9" spans="1:9" ht="101.25" customHeight="1" x14ac:dyDescent="0.2">
      <c r="A9" s="15" t="s">
        <v>23</v>
      </c>
      <c r="B9" s="16" t="s">
        <v>10</v>
      </c>
      <c r="C9" s="16" t="s">
        <v>189</v>
      </c>
      <c r="D9" s="16" t="s">
        <v>32</v>
      </c>
      <c r="E9" s="16" t="s">
        <v>37</v>
      </c>
      <c r="F9" s="16" t="s">
        <v>190</v>
      </c>
      <c r="G9" s="16" t="s">
        <v>191</v>
      </c>
      <c r="H9" s="51">
        <v>0.15</v>
      </c>
      <c r="I9" s="52">
        <v>0.15</v>
      </c>
    </row>
    <row r="10" spans="1:9" ht="80.25" customHeight="1" x14ac:dyDescent="0.2">
      <c r="A10" s="15" t="s">
        <v>29</v>
      </c>
      <c r="B10" s="16" t="s">
        <v>15</v>
      </c>
      <c r="C10" s="16" t="s">
        <v>192</v>
      </c>
      <c r="D10" s="16" t="s">
        <v>32</v>
      </c>
      <c r="E10" s="16" t="s">
        <v>36</v>
      </c>
      <c r="F10" s="16" t="s">
        <v>193</v>
      </c>
      <c r="G10" s="16" t="s">
        <v>194</v>
      </c>
      <c r="H10" s="69">
        <v>0.85</v>
      </c>
      <c r="I10" s="52">
        <v>0.15</v>
      </c>
    </row>
    <row r="11" spans="1:9" ht="123.75" customHeight="1" thickBot="1" x14ac:dyDescent="0.25">
      <c r="A11" s="17" t="s">
        <v>26</v>
      </c>
      <c r="B11" s="18" t="s">
        <v>16</v>
      </c>
      <c r="C11" s="61" t="s">
        <v>195</v>
      </c>
      <c r="D11" s="18" t="s">
        <v>32</v>
      </c>
      <c r="E11" s="18" t="s">
        <v>37</v>
      </c>
      <c r="F11" s="18" t="s">
        <v>376</v>
      </c>
      <c r="G11" s="61" t="s">
        <v>377</v>
      </c>
      <c r="H11" s="174">
        <v>4.3999999999999997E-2</v>
      </c>
      <c r="I11" s="54">
        <v>0.1</v>
      </c>
    </row>
    <row r="12" spans="1:9" ht="15" thickBot="1" x14ac:dyDescent="0.25">
      <c r="A12" s="1"/>
      <c r="B12" s="1"/>
      <c r="C12" s="1"/>
      <c r="D12" s="1"/>
      <c r="E12" s="1"/>
      <c r="F12" s="1"/>
      <c r="G12" s="1"/>
      <c r="H12" s="1"/>
      <c r="I12" s="20">
        <f>SUM(I6:I11)</f>
        <v>1</v>
      </c>
    </row>
    <row r="13" spans="1:9" x14ac:dyDescent="0.2">
      <c r="A13" s="124" t="s">
        <v>275</v>
      </c>
      <c r="B13" s="125"/>
      <c r="C13" s="125"/>
      <c r="D13" s="125"/>
      <c r="E13" s="125"/>
      <c r="F13" s="125"/>
      <c r="G13" s="125"/>
      <c r="H13" s="125"/>
      <c r="I13" s="125"/>
    </row>
    <row r="14" spans="1:9" x14ac:dyDescent="0.2">
      <c r="A14" s="124" t="s">
        <v>276</v>
      </c>
      <c r="B14" s="125"/>
      <c r="C14" s="125"/>
      <c r="D14" s="125"/>
      <c r="E14" s="125"/>
      <c r="F14" s="125"/>
      <c r="G14" s="125"/>
      <c r="H14" s="125"/>
      <c r="I14" s="125"/>
    </row>
    <row r="15" spans="1:9" x14ac:dyDescent="0.2">
      <c r="A15" s="124" t="s">
        <v>454</v>
      </c>
      <c r="B15" s="125"/>
      <c r="C15" s="125"/>
      <c r="D15" s="125"/>
      <c r="E15" s="125"/>
      <c r="F15" s="125"/>
      <c r="G15" s="125"/>
      <c r="H15" s="125"/>
      <c r="I15" s="125"/>
    </row>
    <row r="16" spans="1:9" x14ac:dyDescent="0.2">
      <c r="A16" s="124" t="s">
        <v>169</v>
      </c>
      <c r="B16" s="125"/>
      <c r="C16" s="125"/>
      <c r="D16" s="125"/>
      <c r="E16" s="125"/>
      <c r="F16" s="125"/>
      <c r="G16" s="125"/>
      <c r="H16" s="125"/>
      <c r="I16" s="125"/>
    </row>
    <row r="17" spans="1:9" x14ac:dyDescent="0.2">
      <c r="A17" s="250" t="s">
        <v>273</v>
      </c>
      <c r="B17" s="250"/>
      <c r="C17" s="250"/>
      <c r="D17" s="250"/>
      <c r="E17" s="250"/>
      <c r="F17" s="250"/>
      <c r="G17" s="250"/>
      <c r="H17" s="250"/>
      <c r="I17" s="125"/>
    </row>
    <row r="18" spans="1:9" x14ac:dyDescent="0.2">
      <c r="A18" s="250" t="s">
        <v>274</v>
      </c>
      <c r="B18" s="250"/>
      <c r="C18" s="250"/>
      <c r="D18" s="250"/>
      <c r="E18" s="250"/>
      <c r="F18" s="250"/>
      <c r="G18" s="250"/>
      <c r="H18" s="250"/>
      <c r="I18" s="250"/>
    </row>
  </sheetData>
  <mergeCells count="4">
    <mergeCell ref="A17:H17"/>
    <mergeCell ref="A18:I18"/>
    <mergeCell ref="B2:C2"/>
    <mergeCell ref="B3:C3"/>
  </mergeCells>
  <dataValidations count="4">
    <dataValidation type="list" allowBlank="1" showInputMessage="1" showErrorMessage="1" sqref="B6:B11">
      <formula1>pdto</formula1>
    </dataValidation>
    <dataValidation type="list" allowBlank="1" showInputMessage="1" showErrorMessage="1" sqref="A6:A11">
      <formula1>obj</formula1>
    </dataValidation>
    <dataValidation type="list" allowBlank="1" showInputMessage="1" showErrorMessage="1" sqref="D6:D11">
      <formula1>dim</formula1>
    </dataValidation>
    <dataValidation type="list" allowBlank="1" showInputMessage="1" showErrorMessage="1" sqref="E6:E11">
      <formula1>amb</formula1>
    </dataValidation>
  </dataValidations>
  <printOptions horizontalCentered="1"/>
  <pageMargins left="0.31496062992125984" right="0.31496062992125984" top="1.1417322834645669" bottom="0.55118110236220474" header="0.31496062992125984" footer="0.31496062992125984"/>
  <pageSetup paperSize="121" scale="80" orientation="landscape" r:id="rId1"/>
  <headerFooter>
    <oddHeader>&amp;L&amp;G&amp;C&amp;"Verdana,Negrita"&amp;14&amp;U
INDICADORES DE GESTIÓN PARA EQUIPOS DE TRABAJO AÑO:  2016       &amp;R&amp;"Verdana,Normal"Código: F-PD-PC-001
Versión: 02
Fecha de vigencia: 01-01-2013
Página: &amp;P de &amp;N</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41</vt:i4>
      </vt:variant>
    </vt:vector>
  </HeadingPairs>
  <TitlesOfParts>
    <vt:vector size="71" baseType="lpstr">
      <vt:lpstr>Portada</vt:lpstr>
      <vt:lpstr>01 Arica</vt:lpstr>
      <vt:lpstr>02 Tarapacá</vt:lpstr>
      <vt:lpstr>03 Antofagasta</vt:lpstr>
      <vt:lpstr>04 Atacama</vt:lpstr>
      <vt:lpstr>05 Coquimbo</vt:lpstr>
      <vt:lpstr>06 Valparaíso</vt:lpstr>
      <vt:lpstr>07 O´higgins</vt:lpstr>
      <vt:lpstr>08 Maule</vt:lpstr>
      <vt:lpstr>09 Biobío</vt:lpstr>
      <vt:lpstr>10 Araucanía</vt:lpstr>
      <vt:lpstr>11 Los Ríos</vt:lpstr>
      <vt:lpstr>12 Los Lagos</vt:lpstr>
      <vt:lpstr>13 Aysén</vt:lpstr>
      <vt:lpstr>14 Magallanes </vt:lpstr>
      <vt:lpstr>15 Metropolitana</vt:lpstr>
      <vt:lpstr>16 DN</vt:lpstr>
      <vt:lpstr>17 JURIDICA</vt:lpstr>
      <vt:lpstr>18 DCyPT</vt:lpstr>
      <vt:lpstr>19 DAF</vt:lpstr>
      <vt:lpstr>20 INFORMATICA</vt:lpstr>
      <vt:lpstr>21 DAI</vt:lpstr>
      <vt:lpstr>22 DAU</vt:lpstr>
      <vt:lpstr>23 PERSONAS</vt:lpstr>
      <vt:lpstr>24 LABORATORIO</vt:lpstr>
      <vt:lpstr>25 SEMILLAS</vt:lpstr>
      <vt:lpstr>26 DIPROREN</vt:lpstr>
      <vt:lpstr>27 PECUARIA</vt:lpstr>
      <vt:lpstr>28 DPAF</vt:lpstr>
      <vt:lpstr>combos</vt:lpstr>
      <vt:lpstr>'05 Coquimbo'!_ftnref1</vt:lpstr>
      <vt:lpstr>amb</vt:lpstr>
      <vt:lpstr>'04 Atacama'!Área_de_impresión</vt:lpstr>
      <vt:lpstr>'05 Coquimbo'!Área_de_impresión</vt:lpstr>
      <vt:lpstr>'06 Valparaíso'!Área_de_impresión</vt:lpstr>
      <vt:lpstr>'08 Maule'!Área_de_impresión</vt:lpstr>
      <vt:lpstr>'09 Biobío'!Área_de_impresión</vt:lpstr>
      <vt:lpstr>'11 Los Ríos'!Área_de_impresión</vt:lpstr>
      <vt:lpstr>'13 Aysén'!Área_de_impresión</vt:lpstr>
      <vt:lpstr>'14 Magallanes '!Área_de_impresión</vt:lpstr>
      <vt:lpstr>'15 Metropolitana'!Área_de_impresión</vt:lpstr>
      <vt:lpstr>'16 DN'!Área_de_impresión</vt:lpstr>
      <vt:lpstr>'17 JURIDICA'!Área_de_impresión</vt:lpstr>
      <vt:lpstr>'18 DCyPT'!Área_de_impresión</vt:lpstr>
      <vt:lpstr>'19 DAF'!Área_de_impresión</vt:lpstr>
      <vt:lpstr>'22 DAU'!Área_de_impresión</vt:lpstr>
      <vt:lpstr>'23 PERSONAS'!Área_de_impresión</vt:lpstr>
      <vt:lpstr>'25 SEMILLAS'!Área_de_impresión</vt:lpstr>
      <vt:lpstr>'26 DIPROREN'!Área_de_impresión</vt:lpstr>
      <vt:lpstr>'27 PECUARIA'!Área_de_impresión</vt:lpstr>
      <vt:lpstr>'28 DPAF'!Área_de_impresión</vt:lpstr>
      <vt:lpstr>dim</vt:lpstr>
      <vt:lpstr>obj</vt:lpstr>
      <vt:lpstr>pdto</vt:lpstr>
      <vt:lpstr>'01 Arica'!Títulos_a_imprimir</vt:lpstr>
      <vt:lpstr>'03 Antofagasta'!Títulos_a_imprimir</vt:lpstr>
      <vt:lpstr>'04 Atacama'!Títulos_a_imprimir</vt:lpstr>
      <vt:lpstr>'05 Coquimbo'!Títulos_a_imprimir</vt:lpstr>
      <vt:lpstr>'06 Valparaíso'!Títulos_a_imprimir</vt:lpstr>
      <vt:lpstr>'07 O´higgins'!Títulos_a_imprimir</vt:lpstr>
      <vt:lpstr>'08 Maule'!Títulos_a_imprimir</vt:lpstr>
      <vt:lpstr>'09 Biobío'!Títulos_a_imprimir</vt:lpstr>
      <vt:lpstr>'10 Araucanía'!Títulos_a_imprimir</vt:lpstr>
      <vt:lpstr>'11 Los Ríos'!Títulos_a_imprimir</vt:lpstr>
      <vt:lpstr>'12 Los Lagos'!Títulos_a_imprimir</vt:lpstr>
      <vt:lpstr>'14 Magallanes '!Títulos_a_imprimir</vt:lpstr>
      <vt:lpstr>'15 Metropolitana'!Títulos_a_imprimir</vt:lpstr>
      <vt:lpstr>'21 DAI'!Títulos_a_imprimir</vt:lpstr>
      <vt:lpstr>'23 PERSONAS'!Títulos_a_imprimir</vt:lpstr>
      <vt:lpstr>'24 LABORATORIO'!Títulos_a_imprimir</vt:lpstr>
      <vt:lpstr>'25 SEMILLAS'!Títulos_a_imprimir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Lobos</dc:creator>
  <cp:lastModifiedBy>Erica Lobos</cp:lastModifiedBy>
  <cp:lastPrinted>2015-12-22T15:41:37Z</cp:lastPrinted>
  <dcterms:created xsi:type="dcterms:W3CDTF">2012-12-07T20:44:28Z</dcterms:created>
  <dcterms:modified xsi:type="dcterms:W3CDTF">2016-04-08T19:49:38Z</dcterms:modified>
</cp:coreProperties>
</file>